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OS FINANCIEROS LDF Y CONT GUB DIC 2020\ESTADOS FINANCIEROS LDF DIC 2020\"/>
    </mc:Choice>
  </mc:AlternateContent>
  <bookViews>
    <workbookView xWindow="9945" yWindow="60" windowWidth="8700" windowHeight="8115"/>
  </bookViews>
  <sheets>
    <sheet name="Hoja2" sheetId="2" r:id="rId1"/>
    <sheet name="Hoja3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2" l="1"/>
  <c r="E101" i="2"/>
  <c r="F110" i="2"/>
  <c r="G110" i="2" s="1"/>
  <c r="G126" i="2"/>
  <c r="G123" i="2"/>
  <c r="G122" i="2"/>
  <c r="G121" i="2"/>
  <c r="G108" i="2"/>
  <c r="F109" i="2"/>
  <c r="F107" i="2"/>
  <c r="F105" i="2"/>
  <c r="F104" i="2"/>
  <c r="F103" i="2"/>
  <c r="F102" i="2"/>
  <c r="F100" i="2"/>
  <c r="F97" i="2"/>
  <c r="D90" i="2"/>
  <c r="D88" i="2"/>
  <c r="D87" i="2"/>
  <c r="D86" i="2"/>
  <c r="D84" i="2"/>
  <c r="D93" i="2"/>
  <c r="D92" i="2"/>
  <c r="D100" i="2"/>
  <c r="D98" i="2"/>
  <c r="D97" i="2"/>
  <c r="D96" i="2"/>
  <c r="D95" i="2"/>
  <c r="D111" i="2"/>
  <c r="D109" i="2"/>
  <c r="D108" i="2"/>
  <c r="D107" i="2"/>
  <c r="D106" i="2"/>
  <c r="D103" i="2"/>
  <c r="D102" i="2"/>
  <c r="D114" i="2"/>
  <c r="D123" i="2"/>
  <c r="D122" i="2"/>
  <c r="D121" i="2"/>
  <c r="D126" i="2"/>
  <c r="D130" i="2"/>
  <c r="D129" i="2" s="1"/>
  <c r="D83" i="2" l="1"/>
  <c r="E84" i="2"/>
  <c r="F111" i="2"/>
  <c r="E111" i="2"/>
  <c r="F120" i="2"/>
  <c r="E120" i="2"/>
  <c r="F101" i="2"/>
  <c r="F91" i="2"/>
  <c r="E91" i="2"/>
  <c r="F83" i="2"/>
  <c r="E83" i="2"/>
  <c r="F82" i="2" l="1"/>
  <c r="E82" i="2"/>
  <c r="E152" i="2" s="1"/>
  <c r="G129" i="2"/>
  <c r="C111" i="2"/>
  <c r="C129" i="2"/>
  <c r="D120" i="2"/>
  <c r="D91" i="2"/>
  <c r="B129" i="2"/>
  <c r="G86" i="2" l="1"/>
  <c r="G109" i="2"/>
  <c r="G107" i="2"/>
  <c r="G106" i="2"/>
  <c r="G105" i="2"/>
  <c r="G104" i="2"/>
  <c r="G103" i="2"/>
  <c r="G102" i="2"/>
  <c r="G97" i="2"/>
  <c r="G93" i="2"/>
  <c r="G90" i="2"/>
  <c r="G88" i="2"/>
  <c r="G84" i="2" l="1"/>
  <c r="G120" i="2"/>
  <c r="G111" i="2"/>
  <c r="G101" i="2"/>
  <c r="G95" i="2" l="1"/>
  <c r="G96" i="2"/>
  <c r="G100" i="2"/>
  <c r="G87" i="2"/>
  <c r="G83" i="2" s="1"/>
  <c r="G98" i="2"/>
  <c r="G92" i="2" l="1"/>
  <c r="G91" i="2" s="1"/>
  <c r="G82" i="2" s="1"/>
  <c r="G152" i="2" s="1"/>
  <c r="B91" i="2" l="1"/>
  <c r="C91" i="2"/>
  <c r="C120" i="2" l="1"/>
  <c r="B120" i="2"/>
  <c r="B111" i="2"/>
  <c r="C101" i="2"/>
  <c r="F152" i="2"/>
  <c r="C83" i="2"/>
  <c r="B83" i="2"/>
  <c r="C82" i="2" l="1"/>
  <c r="C152" i="2" s="1"/>
  <c r="B104" i="2" l="1"/>
  <c r="D104" i="2" s="1"/>
  <c r="B105" i="2"/>
  <c r="D105" i="2" s="1"/>
  <c r="D101" i="2" l="1"/>
  <c r="D82" i="2" s="1"/>
  <c r="D152" i="2" s="1"/>
  <c r="B101" i="2"/>
  <c r="B82" i="2" s="1"/>
  <c r="B152" i="2" s="1"/>
  <c r="B163" i="2" s="1"/>
</calcChain>
</file>

<file path=xl/sharedStrings.xml><?xml version="1.0" encoding="utf-8"?>
<sst xmlns="http://schemas.openxmlformats.org/spreadsheetml/2006/main" count="159" uniqueCount="104">
  <si>
    <t>Ampliaciones/ (Reducciones)</t>
  </si>
  <si>
    <t>Modificado</t>
  </si>
  <si>
    <t>Devengado</t>
  </si>
  <si>
    <t>Concepto (c)</t>
  </si>
  <si>
    <t>Egresos</t>
  </si>
  <si>
    <t>Pagado</t>
  </si>
  <si>
    <t>I. Gasto No Etiquetado (I=A+B+C+D+E+F+G+H+I)</t>
  </si>
  <si>
    <t xml:space="preserve">a1) Remuneraciones al Personal de Carácter Permanente </t>
  </si>
  <si>
    <t xml:space="preserve">a2) Remuneraciones al Personal de Carácter Transitorio </t>
  </si>
  <si>
    <t>a3) Remuneraciones Adicionales y Especiales</t>
  </si>
  <si>
    <t>a4) Seguridad Social</t>
  </si>
  <si>
    <t xml:space="preserve">a5) Otras Prestaciones Sociales y Económicas 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</si>
  <si>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</si>
  <si>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</si>
  <si>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</si>
  <si>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</si>
  <si>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 xml:space="preserve">b3) Materias Primas y Materiales de Producción y Comercialización </t>
  </si>
  <si>
    <t>b4) Materiales y Artículos de Construcción y de Reparación</t>
  </si>
  <si>
    <t xml:space="preserve">b5) Productos Químicos, Farmacéuticos y de Laboratorio 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</si>
  <si>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</si>
  <si>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</si>
  <si>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</si>
  <si>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</si>
  <si>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</si>
  <si>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</si>
  <si>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 xml:space="preserve">c3) Servicios Profesionales, Científicos, Técnicos y Otros Servicios </t>
  </si>
  <si>
    <t>c4) Servicios Financieros, Bancarios y Comerciales</t>
  </si>
  <si>
    <t>c5) Servicios de Instalación, Reparación, Mantenimiento y Conservación</t>
  </si>
  <si>
    <t xml:space="preserve">c6) Servicios de Comunicación Social y Publicidad </t>
  </si>
  <si>
    <t>c7) Servicios de Traslado y Viáticos</t>
  </si>
  <si>
    <t>c8) Servicios Oficiales</t>
  </si>
  <si>
    <t>c9) Otros Servicios Generales</t>
  </si>
  <si>
    <t xml:space="preserve">d1) Transferencias Internas y Asignaciones al Sector Público </t>
  </si>
  <si>
    <t>d2) Transferencias al Resto del Sector Público</t>
  </si>
  <si>
    <t xml:space="preserve">d3) Subsidios y Subvenciones </t>
  </si>
  <si>
    <t>d4) Ayudas Sociales</t>
  </si>
  <si>
    <t>d5) Pensiones y Jubilaciones</t>
  </si>
  <si>
    <t xml:space="preserve">d6) Transferencias a Fideicomisos, Mandatos y Otros Análogos </t>
  </si>
  <si>
    <t>d7) Transferencias a la Seguridad Social</t>
  </si>
  <si>
    <t>d8) Donativos</t>
  </si>
  <si>
    <t>d9) Transferencias al Exterior</t>
  </si>
  <si>
    <t>e1) Mobiliario y Equipo de Administración</t>
  </si>
  <si>
    <t xml:space="preserve">e2) Mobiliario y Equipo Educacional y Recreativo </t>
  </si>
  <si>
    <t xml:space="preserve">e3) Equipo e Instrumental Médico y de Laboratorio </t>
  </si>
  <si>
    <t>e4) Vehículos y Equipo de Transporte</t>
  </si>
  <si>
    <t>e5) Equipo de Defensa y Seguridad</t>
  </si>
  <si>
    <t xml:space="preserve">e6) Maquinaria, Otros Equipos y Herramientas </t>
  </si>
  <si>
    <t>e7) Activos Biológicos</t>
  </si>
  <si>
    <t>e8) Bienes Inmuebles e9) Activos Intangibles</t>
  </si>
  <si>
    <t xml:space="preserve">f1) Obra Pública en Bienes de Dominio Público </t>
  </si>
  <si>
    <t>f2) Obra Pública en Bienes Propios</t>
  </si>
  <si>
    <t>f3) Proyectos Productivos y Acciones de Fomento</t>
  </si>
  <si>
    <t xml:space="preserve">g1) Inversiones Para el Fomento de Actividades Productivas </t>
  </si>
  <si>
    <t>g2) Acciones y Participaciones de Capital</t>
  </si>
  <si>
    <t xml:space="preserve">g3) Compra de Títulos y Valores 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</si>
  <si>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</si>
  <si>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</si>
  <si>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</si>
  <si>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</si>
  <si>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h1) Participaciones</t>
  </si>
  <si>
    <t xml:space="preserve">h2) Aportaciones </t>
  </si>
  <si>
    <t>h3) Convenios</t>
  </si>
  <si>
    <t xml:space="preserve">i1) Amortización de la Deuda Pública </t>
  </si>
  <si>
    <t>i2) Intereses de la Deuda Pública</t>
  </si>
  <si>
    <t xml:space="preserve">i3) Comisiones de la Deuda Pública </t>
  </si>
  <si>
    <t>i4) Gastos de la Deuda Pública</t>
  </si>
  <si>
    <t xml:space="preserve">i5) Costo por Coberturas </t>
  </si>
  <si>
    <t>i6) Apoyos Financieros</t>
  </si>
  <si>
    <t>i7) Adeudos de Ejercicios Fiscales Anteriores (ADEFAS)</t>
  </si>
  <si>
    <t>A. Servicios Personales (A=a1+a2+a3+a4+a5+a6+a7)</t>
  </si>
  <si>
    <t>B. Materiales y Suministros (B=b1+b2+b3+b4+b5+b6+b7+b8+b9)</t>
  </si>
  <si>
    <t xml:space="preserve">C. Servicios Generales (C=c1+c2+c3+c4+c5+c6+c7+c8+c9) 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</si>
  <si>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</si>
  <si>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</si>
  <si>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</si>
  <si>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>G. Inversiones Financieras y Otras Provisiones (G=g1+g2+g3+g4+g5+g6+g7)</t>
  </si>
  <si>
    <t xml:space="preserve">H. Participaciones y Aportaciones (H=h1+h2+h3) </t>
  </si>
  <si>
    <t xml:space="preserve">I.  Deuda Pública I=i1+i2+i3+i4+i5+i6+i7) </t>
  </si>
  <si>
    <t>II. Gasto Etiquetado (II=A+B+C+D+E+F+G+H+I)</t>
  </si>
  <si>
    <t>b3) Materias Primas y Materiales de Producción y Comercialización</t>
  </si>
  <si>
    <t>c3) Servicios Profesionales, Científicos, Técnicos y Otros Servicios</t>
  </si>
  <si>
    <t>c6) Servicios de Comunicación Social y Publicidad</t>
  </si>
  <si>
    <t>d1) Transferencias Internas y Asignaciones al Sector Público</t>
  </si>
  <si>
    <t>d3) Subsidios y Subvenciones d4) Ayudas Sociales</t>
  </si>
  <si>
    <t>d6) Transferencias a Fideicomisos, Mandatos y Otros Análogos</t>
  </si>
  <si>
    <t>e2) Mobiliario y Equipo Educacional y Recreativo</t>
  </si>
  <si>
    <t>e3) Equipo e Instrumental Médico y de Laboratorio</t>
  </si>
  <si>
    <t>e6) Maquinaria, Otros Equipos y Herramientas</t>
  </si>
  <si>
    <t>f1) Obra Pública en Bienes de Dominio Público</t>
  </si>
  <si>
    <t>g1) Inversiones Para el Fomento de Actividades Productivas</t>
  </si>
  <si>
    <t>g3) Compra de Títulos y Valores g4) Concesión de Préstamos</t>
  </si>
  <si>
    <t>h2) Aportaciones h3) Convenios</t>
  </si>
  <si>
    <t>I. Deuda Pública (I=i1+i2+i3+i4+i5+i6+i7)</t>
  </si>
  <si>
    <t>i1) Amortización de la Deuda Pública</t>
  </si>
  <si>
    <t>III. Total de Egresos (III = I + II)</t>
  </si>
  <si>
    <t>COLEGIO DE BACHILLERES DEL ESTADO DE MICHOACAN</t>
  </si>
  <si>
    <t>LDF Clasificación por Objeto del Gasto (Capítulo y Concepto)</t>
  </si>
  <si>
    <t>Estado Analítico del Ejercicio del Presupuesto de Egresos Detallado</t>
  </si>
  <si>
    <t>Aprobado</t>
  </si>
  <si>
    <t>Subejercicio</t>
  </si>
  <si>
    <t>"BAJO PROTESTA DE DECIR VERDAD DECLARAMOS QUE LOS ESTADOS FINANCIEROS Y SUS NOTAS,</t>
  </si>
  <si>
    <t xml:space="preserve"> SON RAZONABLEMENTE CORRECTOS Y SON RESPONSABILIDAD DEL EMISOR"</t>
  </si>
  <si>
    <t xml:space="preserve"> </t>
  </si>
  <si>
    <t>Del 1 de enero 2020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</si>
</sst>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vertical="center" wrapText="1"/>
    </xf>
    <xf numFmtId="0" fontId="3" fillId="0" borderId="0" xfId="0" applyFont="1"/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3" fontId="3" fillId="0" borderId="8" xfId="0" applyNumberFormat="1" applyFont="1" applyBorder="1" applyAlignment="1">
      <alignment vertical="center" wrapText="1"/>
    </xf>
    <xf numFmtId="43" fontId="0" fillId="0" borderId="0" xfId="0" applyNumberFormat="1"/>
    <xf numFmtId="0" fontId="0" fillId="3" borderId="0" xfId="0" applyFill="1"/>
    <xf numFmtId="0" fontId="2" fillId="4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43" fontId="3" fillId="0" borderId="8" xfId="0" applyNumberFormat="1" applyFont="1" applyFill="1" applyBorder="1" applyAlignment="1">
      <alignment vertical="center" wrapText="1"/>
    </xf>
    <xf numFmtId="43" fontId="3" fillId="0" borderId="8" xfId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0" xfId="0" applyFill="1"/>
    <xf numFmtId="43" fontId="0" fillId="0" borderId="0" xfId="0" applyNumberFormat="1" applyFill="1"/>
    <xf numFmtId="0" fontId="3" fillId="0" borderId="0" xfId="0" applyFont="1" applyFill="1"/>
    <xf numFmtId="0" fontId="1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43" fontId="1" fillId="0" borderId="8" xfId="0" applyNumberFormat="1" applyFont="1" applyFill="1" applyBorder="1" applyAlignment="1">
      <alignment vertical="center" wrapText="1"/>
    </xf>
    <xf numFmtId="43" fontId="4" fillId="0" borderId="8" xfId="1" applyFont="1" applyFill="1" applyBorder="1" applyAlignment="1">
      <alignment vertical="center" wrapText="1"/>
    </xf>
    <xf numFmtId="43" fontId="1" fillId="0" borderId="8" xfId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43" fontId="1" fillId="0" borderId="7" xfId="0" applyNumberFormat="1" applyFont="1" applyFill="1" applyBorder="1" applyAlignment="1">
      <alignment vertical="center" wrapText="1"/>
    </xf>
    <xf numFmtId="0" fontId="8" fillId="0" borderId="0" xfId="0" applyFont="1"/>
    <xf numFmtId="43" fontId="3" fillId="0" borderId="0" xfId="0" applyNumberFormat="1" applyFont="1" applyFill="1"/>
    <xf numFmtId="2" fontId="4" fillId="0" borderId="8" xfId="1" applyNumberFormat="1" applyFont="1" applyFill="1" applyBorder="1" applyAlignment="1">
      <alignment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3" fillId="0" borderId="8" xfId="1" applyFont="1" applyBorder="1" applyAlignment="1">
      <alignment vertical="center" wrapText="1"/>
    </xf>
    <xf numFmtId="43" fontId="3" fillId="0" borderId="7" xfId="1" applyFont="1" applyBorder="1" applyAlignment="1">
      <alignment vertical="center" wrapText="1"/>
    </xf>
    <xf numFmtId="43" fontId="0" fillId="0" borderId="0" xfId="1" applyFont="1"/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vertical="center" wrapText="1"/>
    </xf>
    <xf numFmtId="43" fontId="3" fillId="0" borderId="0" xfId="1" applyFont="1" applyFill="1"/>
    <xf numFmtId="43" fontId="0" fillId="0" borderId="0" xfId="1" applyFont="1" applyFill="1"/>
    <xf numFmtId="0" fontId="1" fillId="0" borderId="8" xfId="0" applyFont="1" applyFill="1" applyBorder="1" applyAlignment="1">
      <alignment horizontal="left" vertical="center" wrapText="1" indent="1"/>
    </xf>
    <xf numFmtId="0" fontId="2" fillId="0" borderId="0" xfId="0" applyFont="1"/>
    <xf numFmtId="2" fontId="4" fillId="0" borderId="13" xfId="1" applyNumberFormat="1" applyFont="1" applyBorder="1" applyAlignment="1">
      <alignment vertical="center" wrapText="1"/>
    </xf>
    <xf numFmtId="2" fontId="1" fillId="0" borderId="8" xfId="0" applyNumberFormat="1" applyFont="1" applyFill="1" applyBorder="1" applyAlignment="1">
      <alignment vertical="center" wrapText="1"/>
    </xf>
    <xf numFmtId="43" fontId="2" fillId="0" borderId="8" xfId="0" applyNumberFormat="1" applyFont="1" applyFill="1" applyBorder="1" applyAlignment="1">
      <alignment vertical="center" wrapText="1"/>
    </xf>
    <xf numFmtId="43" fontId="2" fillId="0" borderId="13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 wrapText="1"/>
    </xf>
    <xf numFmtId="43" fontId="4" fillId="0" borderId="13" xfId="1" applyFont="1" applyBorder="1" applyAlignment="1">
      <alignment vertical="center" wrapText="1"/>
    </xf>
    <xf numFmtId="43" fontId="8" fillId="0" borderId="0" xfId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161924</xdr:rowOff>
    </xdr:from>
    <xdr:to>
      <xdr:col>6</xdr:col>
      <xdr:colOff>323850</xdr:colOff>
      <xdr:row>3</xdr:row>
      <xdr:rowOff>123824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553"/>
        <a:stretch/>
      </xdr:blipFill>
      <xdr:spPr bwMode="auto">
        <a:xfrm>
          <a:off x="8886825" y="161924"/>
          <a:ext cx="1400175" cy="752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181169</xdr:colOff>
      <xdr:row>0</xdr:row>
      <xdr:rowOff>124020</xdr:rowOff>
    </xdr:from>
    <xdr:to>
      <xdr:col>0</xdr:col>
      <xdr:colOff>3152969</xdr:colOff>
      <xdr:row>3</xdr:row>
      <xdr:rowOff>152595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69" y="124020"/>
          <a:ext cx="2971800" cy="815845"/>
        </a:xfrm>
        <a:prstGeom prst="rect">
          <a:avLst/>
        </a:prstGeom>
      </xdr:spPr>
    </xdr:pic>
    <xdr:clientData/>
  </xdr:twoCellAnchor>
  <xdr:twoCellAnchor>
    <xdr:from>
      <xdr:col>0</xdr:col>
      <xdr:colOff>242984</xdr:colOff>
      <xdr:row>154</xdr:row>
      <xdr:rowOff>122808</xdr:rowOff>
    </xdr:from>
    <xdr:to>
      <xdr:col>0</xdr:col>
      <xdr:colOff>2843309</xdr:colOff>
      <xdr:row>161</xdr:row>
      <xdr:rowOff>93607</xdr:rowOff>
    </xdr:to>
    <xdr:sp macro="" textlink="">
      <xdr:nvSpPr>
        <xdr:cNvPr id="4" name="CuadroTexto 3"/>
        <xdr:cNvSpPr txBox="1"/>
      </xdr:nvSpPr>
      <xdr:spPr>
        <a:xfrm>
          <a:off x="242984" y="32507808"/>
          <a:ext cx="2600325" cy="1088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MYRIAM IVONE YAÑEZ PÉREZ</a:t>
          </a:r>
          <a:endParaRPr lang="es-MX" sz="1000"/>
        </a:p>
        <a:p>
          <a:pPr algn="ctr"/>
          <a:r>
            <a:rPr lang="es-MX" sz="1000"/>
            <a:t>JEFA DEL DPTO. DE TESORERÍA</a:t>
          </a:r>
        </a:p>
      </xdr:txBody>
    </xdr:sp>
    <xdr:clientData/>
  </xdr:twoCellAnchor>
  <xdr:twoCellAnchor>
    <xdr:from>
      <xdr:col>1</xdr:col>
      <xdr:colOff>5443</xdr:colOff>
      <xdr:row>154</xdr:row>
      <xdr:rowOff>95705</xdr:rowOff>
    </xdr:from>
    <xdr:to>
      <xdr:col>3</xdr:col>
      <xdr:colOff>359618</xdr:colOff>
      <xdr:row>161</xdr:row>
      <xdr:rowOff>106913</xdr:rowOff>
    </xdr:to>
    <xdr:sp macro="" textlink="">
      <xdr:nvSpPr>
        <xdr:cNvPr id="5" name="CuadroTexto 4"/>
        <xdr:cNvSpPr txBox="1"/>
      </xdr:nvSpPr>
      <xdr:spPr>
        <a:xfrm>
          <a:off x="3582178" y="32480705"/>
          <a:ext cx="3133920" cy="1128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MTRO. HECTOR ANTONIO JAIME</a:t>
          </a:r>
          <a:r>
            <a:rPr lang="es-MX" sz="1000" baseline="0"/>
            <a:t> HEREDIA 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3</xdr:col>
      <xdr:colOff>1200849</xdr:colOff>
      <xdr:row>154</xdr:row>
      <xdr:rowOff>97195</xdr:rowOff>
    </xdr:from>
    <xdr:to>
      <xdr:col>6</xdr:col>
      <xdr:colOff>152061</xdr:colOff>
      <xdr:row>161</xdr:row>
      <xdr:rowOff>97131</xdr:rowOff>
    </xdr:to>
    <xdr:sp macro="" textlink="">
      <xdr:nvSpPr>
        <xdr:cNvPr id="6" name="CuadroTexto 5"/>
        <xdr:cNvSpPr txBox="1"/>
      </xdr:nvSpPr>
      <xdr:spPr>
        <a:xfrm>
          <a:off x="7557329" y="32482195"/>
          <a:ext cx="2654298" cy="1117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AUTORIZÓ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ING. GASPAR ROMERO CAMPOS</a:t>
          </a:r>
          <a:r>
            <a:rPr lang="es-MX" sz="1000" baseline="0"/>
            <a:t> </a:t>
          </a:r>
        </a:p>
        <a:p>
          <a:pPr algn="ctr"/>
          <a:r>
            <a:rPr lang="es-MX" sz="1000" baseline="0"/>
            <a:t>DIRECTOR GENERAL </a:t>
          </a:r>
          <a:endParaRPr lang="es-MX" sz="1000"/>
        </a:p>
      </xdr:txBody>
    </xdr:sp>
    <xdr:clientData/>
  </xdr:twoCellAnchor>
  <xdr:twoCellAnchor>
    <xdr:from>
      <xdr:col>0</xdr:col>
      <xdr:colOff>242984</xdr:colOff>
      <xdr:row>158</xdr:row>
      <xdr:rowOff>35312</xdr:rowOff>
    </xdr:from>
    <xdr:to>
      <xdr:col>0</xdr:col>
      <xdr:colOff>2843309</xdr:colOff>
      <xdr:row>158</xdr:row>
      <xdr:rowOff>35312</xdr:rowOff>
    </xdr:to>
    <xdr:cxnSp macro="">
      <xdr:nvCxnSpPr>
        <xdr:cNvPr id="7" name="Conector recto 6"/>
        <xdr:cNvCxnSpPr>
          <a:stCxn id="4" idx="1"/>
          <a:endCxn id="4" idx="3"/>
        </xdr:cNvCxnSpPr>
      </xdr:nvCxnSpPr>
      <xdr:spPr>
        <a:xfrm>
          <a:off x="242984" y="33197863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158313</xdr:colOff>
      <xdr:row>158</xdr:row>
      <xdr:rowOff>32427</xdr:rowOff>
    </xdr:from>
    <xdr:to>
      <xdr:col>3</xdr:col>
      <xdr:colOff>189294</xdr:colOff>
      <xdr:row>158</xdr:row>
      <xdr:rowOff>32427</xdr:rowOff>
    </xdr:to>
    <xdr:cxnSp macro="">
      <xdr:nvCxnSpPr>
        <xdr:cNvPr id="8" name="Conector recto 7"/>
        <xdr:cNvCxnSpPr/>
      </xdr:nvCxnSpPr>
      <xdr:spPr>
        <a:xfrm>
          <a:off x="3968313" y="33194978"/>
          <a:ext cx="2470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152642</xdr:colOff>
      <xdr:row>158</xdr:row>
      <xdr:rowOff>32427</xdr:rowOff>
    </xdr:from>
    <xdr:to>
      <xdr:col>5</xdr:col>
      <xdr:colOff>1140578</xdr:colOff>
      <xdr:row>158</xdr:row>
      <xdr:rowOff>32427</xdr:rowOff>
    </xdr:to>
    <xdr:cxnSp macro="">
      <xdr:nvCxnSpPr>
        <xdr:cNvPr id="9" name="Conector recto 8"/>
        <xdr:cNvCxnSpPr/>
      </xdr:nvCxnSpPr>
      <xdr:spPr>
        <a:xfrm>
          <a:off x="7636571" y="33194978"/>
          <a:ext cx="22125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2020%20MARZO%20Eld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-20 Global "/>
    </sheetNames>
    <sheetDataSet>
      <sheetData sheetId="0">
        <row r="132">
          <cell r="C132">
            <v>6850000</v>
          </cell>
        </row>
        <row r="143">
          <cell r="C143">
            <v>1130000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5"/>
  <sheetViews>
    <sheetView tabSelected="1" view="pageLayout" topLeftCell="A127" zoomScale="93" zoomScaleNormal="84" zoomScalePageLayoutView="93" workbookViewId="0">
      <selection activeCell="C9" sqref="C9"/>
    </sheetView>
  </sheetViews>
  <sheetFormatPr baseColWidth="10" defaultRowHeight="15" x14ac:dyDescent="0.25"/>
  <cols>
    <col min="1" max="1" width="51.5703125" customWidth="1"/>
    <col min="2" max="2" width="18.7109375" customWidth="1"/>
    <col min="3" max="3" width="20.140625" style="39" customWidth="1"/>
    <col min="4" max="4" width="17.28515625" customWidth="1"/>
    <col min="5" max="5" width="17.140625" style="15" customWidth="1"/>
    <col min="6" max="6" width="17.42578125" customWidth="1"/>
    <col min="7" max="7" width="15.28515625" style="39" customWidth="1"/>
  </cols>
  <sheetData>
    <row r="1" spans="1:7" ht="24" customHeight="1" x14ac:dyDescent="0.25">
      <c r="A1" s="56" t="s">
        <v>95</v>
      </c>
      <c r="B1" s="57"/>
      <c r="C1" s="57"/>
      <c r="D1" s="57"/>
      <c r="E1" s="57"/>
      <c r="F1" s="57"/>
      <c r="G1" s="58"/>
    </row>
    <row r="2" spans="1:7" ht="23.25" customHeight="1" x14ac:dyDescent="0.25">
      <c r="A2" s="59" t="s">
        <v>97</v>
      </c>
      <c r="B2" s="60"/>
      <c r="C2" s="60"/>
      <c r="D2" s="60"/>
      <c r="E2" s="60"/>
      <c r="F2" s="60"/>
      <c r="G2" s="61"/>
    </row>
    <row r="3" spans="1:7" x14ac:dyDescent="0.25">
      <c r="A3" s="59" t="s">
        <v>96</v>
      </c>
      <c r="B3" s="60"/>
      <c r="C3" s="60"/>
      <c r="D3" s="60"/>
      <c r="E3" s="60"/>
      <c r="F3" s="60"/>
      <c r="G3" s="61"/>
    </row>
    <row r="4" spans="1:7" ht="15.75" thickBot="1" x14ac:dyDescent="0.3">
      <c r="A4" s="64" t="s">
        <v>103</v>
      </c>
      <c r="B4" s="65"/>
      <c r="C4" s="65"/>
      <c r="D4" s="65"/>
      <c r="E4" s="65"/>
      <c r="F4" s="65"/>
      <c r="G4" s="66"/>
    </row>
    <row r="5" spans="1:7" ht="15.75" thickBot="1" x14ac:dyDescent="0.3">
      <c r="A5" s="5"/>
      <c r="B5" s="67" t="s">
        <v>4</v>
      </c>
      <c r="C5" s="68"/>
      <c r="D5" s="68"/>
      <c r="E5" s="68"/>
      <c r="F5" s="69"/>
      <c r="G5" s="70" t="s">
        <v>99</v>
      </c>
    </row>
    <row r="6" spans="1:7" ht="23.25" thickBot="1" x14ac:dyDescent="0.3">
      <c r="A6" s="6" t="s">
        <v>3</v>
      </c>
      <c r="B6" s="8" t="s">
        <v>98</v>
      </c>
      <c r="C6" s="35" t="s">
        <v>0</v>
      </c>
      <c r="D6" s="8" t="s">
        <v>1</v>
      </c>
      <c r="E6" s="16" t="s">
        <v>2</v>
      </c>
      <c r="F6" s="8" t="s">
        <v>5</v>
      </c>
      <c r="G6" s="71"/>
    </row>
    <row r="7" spans="1:7" ht="15" customHeight="1" x14ac:dyDescent="0.25">
      <c r="A7" s="1" t="s">
        <v>6</v>
      </c>
      <c r="B7" s="11"/>
      <c r="C7" s="36"/>
      <c r="D7" s="11"/>
      <c r="E7" s="52"/>
      <c r="F7" s="52"/>
      <c r="G7" s="36"/>
    </row>
    <row r="8" spans="1:7" ht="15" customHeight="1" x14ac:dyDescent="0.25">
      <c r="A8" s="2" t="s">
        <v>69</v>
      </c>
      <c r="B8" s="7"/>
      <c r="C8" s="37"/>
      <c r="D8" s="7"/>
      <c r="E8" s="51"/>
      <c r="F8" s="51"/>
      <c r="G8" s="37"/>
    </row>
    <row r="9" spans="1:7" ht="15" customHeight="1" x14ac:dyDescent="0.25">
      <c r="A9" s="9" t="s">
        <v>7</v>
      </c>
      <c r="B9" s="13"/>
      <c r="C9" s="37"/>
      <c r="D9" s="13"/>
      <c r="E9" s="18"/>
      <c r="F9" s="18"/>
      <c r="G9" s="37"/>
    </row>
    <row r="10" spans="1:7" ht="15" customHeight="1" x14ac:dyDescent="0.25">
      <c r="A10" s="9" t="s">
        <v>8</v>
      </c>
      <c r="B10" s="7"/>
      <c r="C10" s="37"/>
      <c r="D10" s="7"/>
      <c r="E10" s="17"/>
      <c r="F10" s="17"/>
      <c r="G10" s="37"/>
    </row>
    <row r="11" spans="1:7" ht="15" customHeight="1" x14ac:dyDescent="0.25">
      <c r="A11" s="9" t="s">
        <v>9</v>
      </c>
      <c r="B11" s="13"/>
      <c r="C11" s="37"/>
      <c r="D11" s="13"/>
      <c r="E11" s="18"/>
      <c r="F11" s="18"/>
      <c r="G11" s="37"/>
    </row>
    <row r="12" spans="1:7" ht="15" customHeight="1" x14ac:dyDescent="0.25">
      <c r="A12" s="9" t="s">
        <v>10</v>
      </c>
      <c r="B12" s="13"/>
      <c r="C12" s="37"/>
      <c r="D12" s="13" t="s">
        <v>102</v>
      </c>
      <c r="E12" s="18"/>
      <c r="F12" s="18"/>
      <c r="G12" s="37"/>
    </row>
    <row r="13" spans="1:7" ht="15" customHeight="1" x14ac:dyDescent="0.25">
      <c r="A13" s="9" t="s">
        <v>11</v>
      </c>
      <c r="B13" s="13"/>
      <c r="C13" s="37"/>
      <c r="D13" s="13"/>
      <c r="E13" s="18"/>
      <c r="F13" s="18"/>
      <c r="G13" s="37"/>
    </row>
    <row r="14" spans="1:7" ht="15" customHeight="1" x14ac:dyDescent="0.25">
      <c r="A14" s="9" t="s">
        <v>12</v>
      </c>
      <c r="B14" s="7"/>
      <c r="C14" s="37"/>
      <c r="D14" s="7"/>
      <c r="E14" s="17"/>
      <c r="F14" s="17"/>
      <c r="G14" s="37"/>
    </row>
    <row r="15" spans="1:7" ht="15" customHeight="1" x14ac:dyDescent="0.25">
      <c r="A15" s="9" t="s">
        <v>13</v>
      </c>
      <c r="B15" s="13"/>
      <c r="C15" s="37"/>
      <c r="D15" s="13"/>
      <c r="E15" s="18"/>
      <c r="F15" s="18"/>
      <c r="G15" s="37"/>
    </row>
    <row r="16" spans="1:7" ht="22.5" customHeight="1" x14ac:dyDescent="0.25">
      <c r="A16" s="2" t="s">
        <v>70</v>
      </c>
      <c r="B16" s="7"/>
      <c r="C16" s="37"/>
      <c r="D16" s="7"/>
      <c r="E16" s="51"/>
      <c r="F16" s="51"/>
      <c r="G16" s="37"/>
    </row>
    <row r="17" spans="1:7" ht="22.5" customHeight="1" x14ac:dyDescent="0.25">
      <c r="A17" s="9" t="s">
        <v>14</v>
      </c>
      <c r="B17" s="13"/>
      <c r="C17" s="37"/>
      <c r="D17" s="13"/>
      <c r="E17" s="18"/>
      <c r="F17" s="18"/>
      <c r="G17" s="37"/>
    </row>
    <row r="18" spans="1:7" ht="15" customHeight="1" x14ac:dyDescent="0.25">
      <c r="A18" s="9" t="s">
        <v>15</v>
      </c>
      <c r="B18" s="13"/>
      <c r="C18" s="37"/>
      <c r="D18" s="13"/>
      <c r="E18" s="18"/>
      <c r="F18" s="18"/>
      <c r="G18" s="37"/>
    </row>
    <row r="19" spans="1:7" ht="21.75" customHeight="1" x14ac:dyDescent="0.25">
      <c r="A19" s="9" t="s">
        <v>16</v>
      </c>
      <c r="B19" s="7"/>
      <c r="C19" s="37"/>
      <c r="D19" s="7"/>
      <c r="E19" s="17"/>
      <c r="F19" s="17"/>
      <c r="G19" s="37"/>
    </row>
    <row r="20" spans="1:7" ht="15" customHeight="1" x14ac:dyDescent="0.25">
      <c r="A20" s="9" t="s">
        <v>17</v>
      </c>
      <c r="B20" s="13"/>
      <c r="C20" s="37"/>
      <c r="D20" s="13"/>
      <c r="E20" s="18"/>
      <c r="F20" s="18"/>
      <c r="G20" s="37"/>
    </row>
    <row r="21" spans="1:7" ht="15" customHeight="1" x14ac:dyDescent="0.25">
      <c r="A21" s="9" t="s">
        <v>18</v>
      </c>
      <c r="B21" s="13"/>
      <c r="C21" s="37"/>
      <c r="D21" s="13"/>
      <c r="E21" s="18"/>
      <c r="F21" s="18"/>
      <c r="G21" s="37"/>
    </row>
    <row r="22" spans="1:7" ht="15" customHeight="1" x14ac:dyDescent="0.25">
      <c r="A22" s="9" t="s">
        <v>19</v>
      </c>
      <c r="B22" s="13"/>
      <c r="C22" s="37"/>
      <c r="D22" s="13"/>
      <c r="E22" s="18"/>
      <c r="F22" s="18"/>
      <c r="G22" s="37"/>
    </row>
    <row r="23" spans="1:7" ht="22.5" customHeight="1" x14ac:dyDescent="0.25">
      <c r="A23" s="9" t="s">
        <v>20</v>
      </c>
      <c r="B23" s="13"/>
      <c r="C23" s="37"/>
      <c r="D23" s="13"/>
      <c r="E23" s="18"/>
      <c r="F23" s="18"/>
      <c r="G23" s="37"/>
    </row>
    <row r="24" spans="1:7" ht="15" customHeight="1" x14ac:dyDescent="0.25">
      <c r="A24" s="9" t="s">
        <v>21</v>
      </c>
      <c r="B24" s="7"/>
      <c r="C24" s="37"/>
      <c r="D24" s="7"/>
      <c r="E24" s="17"/>
      <c r="F24" s="17"/>
      <c r="G24" s="37"/>
    </row>
    <row r="25" spans="1:7" ht="15" customHeight="1" x14ac:dyDescent="0.25">
      <c r="A25" s="9" t="s">
        <v>22</v>
      </c>
      <c r="B25" s="13"/>
      <c r="C25" s="37"/>
      <c r="D25" s="13"/>
      <c r="E25" s="18"/>
      <c r="F25" s="18"/>
      <c r="G25" s="37"/>
    </row>
    <row r="26" spans="1:7" ht="15" customHeight="1" x14ac:dyDescent="0.25">
      <c r="A26" s="2" t="s">
        <v>71</v>
      </c>
      <c r="B26" s="7"/>
      <c r="C26" s="37"/>
      <c r="D26" s="7"/>
      <c r="E26" s="51"/>
      <c r="F26" s="51"/>
      <c r="G26" s="37"/>
    </row>
    <row r="27" spans="1:7" ht="15" customHeight="1" x14ac:dyDescent="0.25">
      <c r="A27" s="9" t="s">
        <v>23</v>
      </c>
      <c r="B27" s="13"/>
      <c r="C27" s="37"/>
      <c r="D27" s="13"/>
      <c r="E27" s="18"/>
      <c r="F27" s="18"/>
      <c r="G27" s="37"/>
    </row>
    <row r="28" spans="1:7" ht="15" customHeight="1" x14ac:dyDescent="0.25">
      <c r="A28" s="9" t="s">
        <v>24</v>
      </c>
      <c r="B28" s="13"/>
      <c r="C28" s="37"/>
      <c r="D28" s="13"/>
      <c r="E28" s="18"/>
      <c r="F28" s="18"/>
      <c r="G28" s="37"/>
    </row>
    <row r="29" spans="1:7" ht="21.75" customHeight="1" x14ac:dyDescent="0.25">
      <c r="A29" s="9" t="s">
        <v>25</v>
      </c>
      <c r="B29" s="13"/>
      <c r="C29" s="37"/>
      <c r="D29" s="13"/>
      <c r="E29" s="19"/>
      <c r="F29" s="19"/>
      <c r="G29" s="37"/>
    </row>
    <row r="30" spans="1:7" ht="15" customHeight="1" x14ac:dyDescent="0.25">
      <c r="A30" s="9" t="s">
        <v>26</v>
      </c>
      <c r="B30" s="13"/>
      <c r="C30" s="37"/>
      <c r="D30" s="13"/>
      <c r="E30" s="19"/>
      <c r="F30" s="19"/>
      <c r="G30" s="37"/>
    </row>
    <row r="31" spans="1:7" ht="21.75" customHeight="1" x14ac:dyDescent="0.25">
      <c r="A31" s="9" t="s">
        <v>27</v>
      </c>
      <c r="B31" s="13"/>
      <c r="C31" s="37"/>
      <c r="D31" s="13"/>
      <c r="E31" s="19"/>
      <c r="F31" s="19"/>
      <c r="G31" s="37"/>
    </row>
    <row r="32" spans="1:7" ht="15" customHeight="1" x14ac:dyDescent="0.25">
      <c r="A32" s="9" t="s">
        <v>28</v>
      </c>
      <c r="B32" s="13"/>
      <c r="C32" s="37"/>
      <c r="D32" s="13"/>
      <c r="E32" s="19"/>
      <c r="F32" s="19"/>
      <c r="G32" s="37"/>
    </row>
    <row r="33" spans="1:7" ht="15" customHeight="1" x14ac:dyDescent="0.25">
      <c r="A33" s="9" t="s">
        <v>29</v>
      </c>
      <c r="B33" s="13"/>
      <c r="C33" s="37"/>
      <c r="D33" s="13"/>
      <c r="E33" s="19"/>
      <c r="F33" s="19"/>
      <c r="G33" s="37"/>
    </row>
    <row r="34" spans="1:7" ht="15" customHeight="1" x14ac:dyDescent="0.25">
      <c r="A34" s="9" t="s">
        <v>30</v>
      </c>
      <c r="B34" s="13"/>
      <c r="C34" s="37"/>
      <c r="D34" s="13"/>
      <c r="E34" s="19"/>
      <c r="F34" s="19"/>
      <c r="G34" s="37"/>
    </row>
    <row r="35" spans="1:7" ht="15" customHeight="1" x14ac:dyDescent="0.25">
      <c r="A35" s="9" t="s">
        <v>31</v>
      </c>
      <c r="B35" s="13"/>
      <c r="C35" s="37"/>
      <c r="D35" s="13"/>
      <c r="E35" s="19"/>
      <c r="F35" s="19"/>
      <c r="G35" s="37"/>
    </row>
    <row r="36" spans="1:7" ht="22.5" customHeight="1" x14ac:dyDescent="0.25">
      <c r="A36" s="3" t="s">
        <v>72</v>
      </c>
      <c r="B36" s="7"/>
      <c r="C36" s="37"/>
      <c r="D36" s="7"/>
      <c r="E36" s="17"/>
      <c r="F36" s="17"/>
      <c r="G36" s="37"/>
    </row>
    <row r="37" spans="1:7" ht="15" customHeight="1" x14ac:dyDescent="0.25">
      <c r="A37" s="9" t="s">
        <v>32</v>
      </c>
      <c r="B37" s="13"/>
      <c r="C37" s="37"/>
      <c r="D37" s="13"/>
      <c r="E37" s="19"/>
      <c r="F37" s="19"/>
      <c r="G37" s="37"/>
    </row>
    <row r="38" spans="1:7" ht="15" customHeight="1" x14ac:dyDescent="0.25">
      <c r="A38" s="9" t="s">
        <v>33</v>
      </c>
      <c r="B38" s="7"/>
      <c r="C38" s="37"/>
      <c r="D38" s="7"/>
      <c r="E38" s="17"/>
      <c r="F38" s="17"/>
      <c r="G38" s="37"/>
    </row>
    <row r="39" spans="1:7" ht="15" customHeight="1" x14ac:dyDescent="0.25">
      <c r="A39" s="9" t="s">
        <v>34</v>
      </c>
      <c r="B39" s="7"/>
      <c r="C39" s="37"/>
      <c r="D39" s="7"/>
      <c r="E39" s="17"/>
      <c r="F39" s="17"/>
      <c r="G39" s="37"/>
    </row>
    <row r="40" spans="1:7" ht="15" customHeight="1" x14ac:dyDescent="0.25">
      <c r="A40" s="9" t="s">
        <v>35</v>
      </c>
      <c r="B40" s="7"/>
      <c r="C40" s="37"/>
      <c r="D40" s="7"/>
      <c r="E40" s="17"/>
      <c r="F40" s="17"/>
      <c r="G40" s="37"/>
    </row>
    <row r="41" spans="1:7" ht="15" customHeight="1" x14ac:dyDescent="0.25">
      <c r="A41" s="9" t="s">
        <v>36</v>
      </c>
      <c r="B41" s="7"/>
      <c r="C41" s="37"/>
      <c r="D41" s="7"/>
      <c r="E41" s="17"/>
      <c r="F41" s="17"/>
      <c r="G41" s="37"/>
    </row>
    <row r="42" spans="1:7" ht="15" customHeight="1" x14ac:dyDescent="0.25">
      <c r="A42" s="9" t="s">
        <v>37</v>
      </c>
      <c r="B42" s="7"/>
      <c r="C42" s="37"/>
      <c r="D42" s="7"/>
      <c r="E42" s="17"/>
      <c r="F42" s="17"/>
      <c r="G42" s="37"/>
    </row>
    <row r="43" spans="1:7" ht="15" customHeight="1" x14ac:dyDescent="0.25">
      <c r="A43" s="9" t="s">
        <v>38</v>
      </c>
      <c r="B43" s="7"/>
      <c r="C43" s="37"/>
      <c r="D43" s="7"/>
      <c r="E43" s="17"/>
      <c r="F43" s="17"/>
      <c r="G43" s="37"/>
    </row>
    <row r="44" spans="1:7" ht="15" customHeight="1" x14ac:dyDescent="0.25">
      <c r="A44" s="9" t="s">
        <v>39</v>
      </c>
      <c r="B44" s="7"/>
      <c r="C44" s="37"/>
      <c r="D44" s="7"/>
      <c r="E44" s="17"/>
      <c r="F44" s="17"/>
      <c r="G44" s="37"/>
    </row>
    <row r="45" spans="1:7" ht="15" customHeight="1" x14ac:dyDescent="0.25">
      <c r="A45" s="9" t="s">
        <v>40</v>
      </c>
      <c r="B45" s="7"/>
      <c r="C45" s="37"/>
      <c r="D45" s="7"/>
      <c r="E45" s="17"/>
      <c r="F45" s="17"/>
      <c r="G45" s="37"/>
    </row>
    <row r="46" spans="1:7" ht="21.75" customHeight="1" x14ac:dyDescent="0.25">
      <c r="A46" s="3" t="s">
        <v>73</v>
      </c>
      <c r="B46" s="7"/>
      <c r="C46" s="37"/>
      <c r="D46" s="7"/>
      <c r="E46" s="51"/>
      <c r="F46" s="51"/>
      <c r="G46" s="37"/>
    </row>
    <row r="47" spans="1:7" ht="15" customHeight="1" x14ac:dyDescent="0.25">
      <c r="A47" s="9" t="s">
        <v>41</v>
      </c>
      <c r="B47" s="13"/>
      <c r="C47" s="37"/>
      <c r="D47" s="13"/>
      <c r="E47" s="18"/>
      <c r="F47" s="18"/>
      <c r="G47" s="37"/>
    </row>
    <row r="48" spans="1:7" ht="15" customHeight="1" x14ac:dyDescent="0.25">
      <c r="A48" s="9" t="s">
        <v>42</v>
      </c>
      <c r="B48" s="13"/>
      <c r="C48" s="37"/>
      <c r="D48" s="13"/>
      <c r="E48" s="18"/>
      <c r="F48" s="18"/>
      <c r="G48" s="37"/>
    </row>
    <row r="49" spans="1:7" ht="15" customHeight="1" x14ac:dyDescent="0.25">
      <c r="A49" s="9" t="s">
        <v>43</v>
      </c>
      <c r="B49" s="13"/>
      <c r="C49" s="37"/>
      <c r="D49" s="7"/>
      <c r="E49" s="19"/>
      <c r="F49" s="19"/>
      <c r="G49" s="37"/>
    </row>
    <row r="50" spans="1:7" ht="15" customHeight="1" x14ac:dyDescent="0.25">
      <c r="A50" s="9" t="s">
        <v>44</v>
      </c>
      <c r="B50" s="7"/>
      <c r="C50" s="37"/>
      <c r="D50" s="7"/>
      <c r="E50" s="17"/>
      <c r="F50" s="17"/>
      <c r="G50" s="37"/>
    </row>
    <row r="51" spans="1:7" ht="15" customHeight="1" x14ac:dyDescent="0.25">
      <c r="A51" s="9" t="s">
        <v>45</v>
      </c>
      <c r="B51" s="7"/>
      <c r="C51" s="37"/>
      <c r="D51" s="7"/>
      <c r="E51" s="17"/>
      <c r="F51" s="17"/>
      <c r="G51" s="37"/>
    </row>
    <row r="52" spans="1:7" ht="15" customHeight="1" x14ac:dyDescent="0.25">
      <c r="A52" s="9" t="s">
        <v>46</v>
      </c>
      <c r="B52" s="13"/>
      <c r="C52" s="37"/>
      <c r="D52" s="13"/>
      <c r="E52" s="18"/>
      <c r="F52" s="18"/>
      <c r="G52" s="37"/>
    </row>
    <row r="53" spans="1:7" ht="15" customHeight="1" x14ac:dyDescent="0.25">
      <c r="A53" s="9" t="s">
        <v>47</v>
      </c>
      <c r="B53" s="7"/>
      <c r="C53" s="37"/>
      <c r="D53" s="7"/>
      <c r="E53" s="17"/>
      <c r="F53" s="17"/>
      <c r="G53" s="37"/>
    </row>
    <row r="54" spans="1:7" ht="15" customHeight="1" x14ac:dyDescent="0.25">
      <c r="A54" s="9" t="s">
        <v>48</v>
      </c>
      <c r="B54" s="7"/>
      <c r="C54" s="37"/>
      <c r="D54" s="7"/>
      <c r="E54" s="17"/>
      <c r="F54" s="17"/>
      <c r="G54" s="37"/>
    </row>
    <row r="55" spans="1:7" ht="15" customHeight="1" x14ac:dyDescent="0.25">
      <c r="A55" s="2" t="s">
        <v>74</v>
      </c>
      <c r="B55" s="7"/>
      <c r="C55" s="37"/>
      <c r="D55" s="7"/>
      <c r="E55" s="17"/>
      <c r="F55" s="17"/>
      <c r="G55" s="37"/>
    </row>
    <row r="56" spans="1:7" ht="15" customHeight="1" x14ac:dyDescent="0.25">
      <c r="A56" s="9" t="s">
        <v>49</v>
      </c>
      <c r="B56" s="7"/>
      <c r="C56" s="37"/>
      <c r="D56" s="7"/>
      <c r="E56" s="17"/>
      <c r="F56" s="17"/>
      <c r="G56" s="37"/>
    </row>
    <row r="57" spans="1:7" ht="15" customHeight="1" x14ac:dyDescent="0.25">
      <c r="A57" s="9" t="s">
        <v>50</v>
      </c>
      <c r="B57" s="7"/>
      <c r="C57" s="37"/>
      <c r="D57" s="7"/>
      <c r="E57" s="17"/>
      <c r="F57" s="17"/>
      <c r="G57" s="37"/>
    </row>
    <row r="58" spans="1:7" ht="15" customHeight="1" x14ac:dyDescent="0.25">
      <c r="A58" s="9" t="s">
        <v>51</v>
      </c>
      <c r="B58" s="7"/>
      <c r="C58" s="37"/>
      <c r="D58" s="7"/>
      <c r="E58" s="17"/>
      <c r="F58" s="17"/>
      <c r="G58" s="37"/>
    </row>
    <row r="59" spans="1:7" ht="21.75" customHeight="1" x14ac:dyDescent="0.25">
      <c r="A59" s="3" t="s">
        <v>75</v>
      </c>
      <c r="B59" s="7"/>
      <c r="C59" s="37"/>
      <c r="D59" s="7"/>
      <c r="E59" s="17"/>
      <c r="F59" s="17"/>
      <c r="G59" s="37"/>
    </row>
    <row r="60" spans="1:7" ht="15" customHeight="1" x14ac:dyDescent="0.25">
      <c r="A60" s="9" t="s">
        <v>52</v>
      </c>
      <c r="B60" s="7"/>
      <c r="C60" s="37"/>
      <c r="D60" s="7"/>
      <c r="E60" s="17"/>
      <c r="F60" s="17"/>
      <c r="G60" s="37"/>
    </row>
    <row r="61" spans="1:7" ht="15" customHeight="1" x14ac:dyDescent="0.25">
      <c r="A61" s="9" t="s">
        <v>53</v>
      </c>
      <c r="B61" s="7"/>
      <c r="C61" s="37"/>
      <c r="D61" s="7"/>
      <c r="E61" s="17"/>
      <c r="F61" s="17"/>
      <c r="G61" s="37"/>
    </row>
    <row r="62" spans="1:7" ht="15" customHeight="1" x14ac:dyDescent="0.25">
      <c r="A62" s="9" t="s">
        <v>54</v>
      </c>
      <c r="B62" s="7"/>
      <c r="C62" s="37"/>
      <c r="D62" s="7"/>
      <c r="E62" s="17"/>
      <c r="F62" s="17"/>
      <c r="G62" s="37"/>
    </row>
    <row r="63" spans="1:7" ht="15" customHeight="1" x14ac:dyDescent="0.25">
      <c r="A63" s="9" t="s">
        <v>55</v>
      </c>
      <c r="B63" s="7"/>
      <c r="C63" s="37"/>
      <c r="D63" s="7"/>
      <c r="E63" s="17"/>
      <c r="F63" s="17"/>
      <c r="G63" s="37"/>
    </row>
    <row r="64" spans="1:7" ht="22.5" customHeight="1" x14ac:dyDescent="0.25">
      <c r="A64" s="9" t="s">
        <v>56</v>
      </c>
      <c r="B64" s="7"/>
      <c r="C64" s="37"/>
      <c r="D64" s="7"/>
      <c r="E64" s="17"/>
      <c r="F64" s="17"/>
      <c r="G64" s="37"/>
    </row>
    <row r="65" spans="1:7" ht="15" customHeight="1" x14ac:dyDescent="0.25">
      <c r="A65" s="9" t="s">
        <v>57</v>
      </c>
      <c r="B65" s="7"/>
      <c r="C65" s="37"/>
      <c r="D65" s="7"/>
      <c r="E65" s="17"/>
      <c r="F65" s="17"/>
      <c r="G65" s="37"/>
    </row>
    <row r="66" spans="1:7" ht="21.75" customHeight="1" x14ac:dyDescent="0.25">
      <c r="A66" s="9" t="s">
        <v>58</v>
      </c>
      <c r="B66" s="7"/>
      <c r="C66" s="37"/>
      <c r="D66" s="7"/>
      <c r="E66" s="17"/>
      <c r="F66" s="17"/>
      <c r="G66" s="37"/>
    </row>
    <row r="67" spans="1:7" ht="15" customHeight="1" x14ac:dyDescent="0.25">
      <c r="A67" s="2" t="s">
        <v>76</v>
      </c>
      <c r="B67" s="7"/>
      <c r="C67" s="37"/>
      <c r="D67" s="7"/>
      <c r="E67" s="17"/>
      <c r="F67" s="17"/>
      <c r="G67" s="37"/>
    </row>
    <row r="68" spans="1:7" ht="15" customHeight="1" x14ac:dyDescent="0.25">
      <c r="A68" s="9" t="s">
        <v>59</v>
      </c>
      <c r="B68" s="7"/>
      <c r="C68" s="37"/>
      <c r="D68" s="7"/>
      <c r="E68" s="17"/>
      <c r="F68" s="17"/>
      <c r="G68" s="37"/>
    </row>
    <row r="69" spans="1:7" ht="15" customHeight="1" x14ac:dyDescent="0.25">
      <c r="A69" s="9" t="s">
        <v>60</v>
      </c>
      <c r="B69" s="7"/>
      <c r="C69" s="37"/>
      <c r="D69" s="7"/>
      <c r="E69" s="17"/>
      <c r="F69" s="17"/>
      <c r="G69" s="37"/>
    </row>
    <row r="70" spans="1:7" ht="15" customHeight="1" x14ac:dyDescent="0.25">
      <c r="A70" s="9" t="s">
        <v>61</v>
      </c>
      <c r="B70" s="7"/>
      <c r="C70" s="37"/>
      <c r="D70" s="7"/>
      <c r="E70" s="17"/>
      <c r="F70" s="17"/>
      <c r="G70" s="37"/>
    </row>
    <row r="71" spans="1:7" ht="15" customHeight="1" x14ac:dyDescent="0.25">
      <c r="A71" s="2" t="s">
        <v>77</v>
      </c>
      <c r="B71" s="7"/>
      <c r="C71" s="37"/>
      <c r="D71" s="7"/>
      <c r="E71" s="17"/>
      <c r="F71" s="17"/>
      <c r="G71" s="37"/>
    </row>
    <row r="72" spans="1:7" ht="15" customHeight="1" x14ac:dyDescent="0.25">
      <c r="A72" s="9" t="s">
        <v>62</v>
      </c>
      <c r="B72" s="7"/>
      <c r="C72" s="37"/>
      <c r="D72" s="7"/>
      <c r="E72" s="17"/>
      <c r="F72" s="17"/>
      <c r="G72" s="37"/>
    </row>
    <row r="73" spans="1:7" ht="15" customHeight="1" x14ac:dyDescent="0.25">
      <c r="A73" s="9" t="s">
        <v>63</v>
      </c>
      <c r="B73" s="7"/>
      <c r="C73" s="37"/>
      <c r="D73" s="7"/>
      <c r="E73" s="17"/>
      <c r="F73" s="17"/>
      <c r="G73" s="37"/>
    </row>
    <row r="74" spans="1:7" ht="15" customHeight="1" x14ac:dyDescent="0.25">
      <c r="A74" s="9" t="s">
        <v>64</v>
      </c>
      <c r="B74" s="7"/>
      <c r="C74" s="37"/>
      <c r="D74" s="7"/>
      <c r="E74" s="17"/>
      <c r="F74" s="17"/>
      <c r="G74" s="37"/>
    </row>
    <row r="75" spans="1:7" ht="15" customHeight="1" x14ac:dyDescent="0.25">
      <c r="A75" s="9" t="s">
        <v>65</v>
      </c>
      <c r="B75" s="7"/>
      <c r="C75" s="37"/>
      <c r="D75" s="7"/>
      <c r="E75" s="17"/>
      <c r="F75" s="17"/>
      <c r="G75" s="37"/>
    </row>
    <row r="76" spans="1:7" ht="15" customHeight="1" x14ac:dyDescent="0.25">
      <c r="A76" s="9" t="s">
        <v>66</v>
      </c>
      <c r="B76" s="7"/>
      <c r="C76" s="37"/>
      <c r="D76" s="7"/>
      <c r="E76" s="17"/>
      <c r="F76" s="17"/>
      <c r="G76" s="37"/>
    </row>
    <row r="77" spans="1:7" ht="15" customHeight="1" x14ac:dyDescent="0.25">
      <c r="A77" s="9" t="s">
        <v>67</v>
      </c>
      <c r="B77" s="7"/>
      <c r="C77" s="37"/>
      <c r="D77" s="7"/>
      <c r="E77" s="17"/>
      <c r="F77" s="17"/>
      <c r="G77" s="37"/>
    </row>
    <row r="78" spans="1:7" ht="15" customHeight="1" thickBot="1" x14ac:dyDescent="0.3">
      <c r="A78" s="10" t="s">
        <v>68</v>
      </c>
      <c r="B78" s="12"/>
      <c r="C78" s="38"/>
      <c r="D78" s="12"/>
      <c r="E78" s="20"/>
      <c r="F78" s="20"/>
      <c r="G78" s="38"/>
    </row>
    <row r="79" spans="1:7" ht="12.75" customHeight="1" x14ac:dyDescent="0.25">
      <c r="E79" s="21"/>
      <c r="F79" s="21"/>
    </row>
    <row r="80" spans="1:7" ht="15.75" thickBot="1" x14ac:dyDescent="0.3">
      <c r="B80" s="14"/>
      <c r="D80" s="14"/>
      <c r="E80" s="22"/>
      <c r="F80" s="22"/>
    </row>
    <row r="81" spans="1:7" s="4" customFormat="1" ht="15.75" customHeight="1" x14ac:dyDescent="0.2">
      <c r="A81" s="24"/>
      <c r="B81" s="25"/>
      <c r="C81" s="49"/>
      <c r="D81" s="25"/>
      <c r="E81" s="26"/>
      <c r="F81" s="26"/>
      <c r="G81" s="54"/>
    </row>
    <row r="82" spans="1:7" s="4" customFormat="1" ht="15.75" customHeight="1" x14ac:dyDescent="0.2">
      <c r="A82" s="40" t="s">
        <v>78</v>
      </c>
      <c r="B82" s="27">
        <f>B83+B91+B101+B111+B120+B133+B140+B143+B129</f>
        <v>1300299104</v>
      </c>
      <c r="C82" s="50">
        <f t="shared" ref="C82" si="0">C83+C91+C101+C111+C120+C133+C140+C143+C129</f>
        <v>307306871.58999997</v>
      </c>
      <c r="D82" s="27">
        <f>D83+D91+D101+D111+D120+D133+D140+D143+D129</f>
        <v>1607605975.5900002</v>
      </c>
      <c r="E82" s="27">
        <f>E83+E91+E101+E120</f>
        <v>1762519478.3700001</v>
      </c>
      <c r="F82" s="27">
        <f>F83+F91+F101+F120</f>
        <v>1372246351.6300001</v>
      </c>
      <c r="G82" s="29">
        <f t="shared" ref="G82" si="1">G83+G91+G101+G111+G120+G133+G140+G143</f>
        <v>390273126.74000007</v>
      </c>
    </row>
    <row r="83" spans="1:7" s="4" customFormat="1" ht="15.75" customHeight="1" x14ac:dyDescent="0.2">
      <c r="A83" s="41" t="s">
        <v>69</v>
      </c>
      <c r="B83" s="27">
        <f t="shared" ref="B83:G83" si="2">SUM(B84:B90)</f>
        <v>1188552299</v>
      </c>
      <c r="C83" s="29">
        <f t="shared" si="2"/>
        <v>321455285.14999998</v>
      </c>
      <c r="D83" s="27">
        <f>SUM(D84:D90)</f>
        <v>1510007584.1500001</v>
      </c>
      <c r="E83" s="27">
        <f>SUM(E84:E90)</f>
        <v>1640605502.5700002</v>
      </c>
      <c r="F83" s="27">
        <f>SUM(F84:F90)</f>
        <v>1319208308.21</v>
      </c>
      <c r="G83" s="29">
        <f t="shared" si="2"/>
        <v>321397194.36000001</v>
      </c>
    </row>
    <row r="84" spans="1:7" s="4" customFormat="1" ht="15.75" customHeight="1" x14ac:dyDescent="0.2">
      <c r="A84" s="41" t="s">
        <v>7</v>
      </c>
      <c r="B84" s="28">
        <v>537220082</v>
      </c>
      <c r="C84" s="28">
        <v>31305301.41</v>
      </c>
      <c r="D84" s="28">
        <f t="shared" ref="D84:D90" si="3">C84+B84</f>
        <v>568525383.40999997</v>
      </c>
      <c r="E84" s="18">
        <f>D84</f>
        <v>568525383.40999997</v>
      </c>
      <c r="F84" s="18">
        <v>545255646.87</v>
      </c>
      <c r="G84" s="28">
        <f>E84-F84</f>
        <v>23269736.539999962</v>
      </c>
    </row>
    <row r="85" spans="1:7" s="4" customFormat="1" ht="15.75" customHeight="1" x14ac:dyDescent="0.2">
      <c r="A85" s="41" t="s">
        <v>8</v>
      </c>
      <c r="B85" s="28"/>
      <c r="C85" s="28"/>
      <c r="D85" s="28" t="s">
        <v>102</v>
      </c>
      <c r="E85" s="17"/>
      <c r="F85" s="17"/>
      <c r="G85" s="28"/>
    </row>
    <row r="86" spans="1:7" s="4" customFormat="1" ht="15.75" customHeight="1" x14ac:dyDescent="0.2">
      <c r="A86" s="41" t="s">
        <v>9</v>
      </c>
      <c r="B86" s="28">
        <v>320769797</v>
      </c>
      <c r="C86" s="28">
        <v>84122634.390000001</v>
      </c>
      <c r="D86" s="28">
        <f t="shared" si="3"/>
        <v>404892431.38999999</v>
      </c>
      <c r="E86" s="18">
        <v>434516732.80000001</v>
      </c>
      <c r="F86" s="18">
        <v>354832589.73000002</v>
      </c>
      <c r="G86" s="28">
        <f t="shared" ref="G86:G90" si="4">E86-F86</f>
        <v>79684143.069999993</v>
      </c>
    </row>
    <row r="87" spans="1:7" s="4" customFormat="1" ht="15.75" customHeight="1" x14ac:dyDescent="0.2">
      <c r="A87" s="41" t="s">
        <v>10</v>
      </c>
      <c r="B87" s="28">
        <v>138724034</v>
      </c>
      <c r="C87" s="28">
        <v>-26184121.02</v>
      </c>
      <c r="D87" s="28">
        <f t="shared" si="3"/>
        <v>112539912.98</v>
      </c>
      <c r="E87" s="18">
        <v>112540094.48</v>
      </c>
      <c r="F87" s="18">
        <v>104553753.14</v>
      </c>
      <c r="G87" s="28">
        <f t="shared" si="4"/>
        <v>7986341.3400000036</v>
      </c>
    </row>
    <row r="88" spans="1:7" s="4" customFormat="1" ht="15.75" customHeight="1" x14ac:dyDescent="0.2">
      <c r="A88" s="41" t="s">
        <v>11</v>
      </c>
      <c r="B88" s="28">
        <v>166792266</v>
      </c>
      <c r="C88" s="28">
        <v>217825819.72</v>
      </c>
      <c r="D88" s="28">
        <f t="shared" si="3"/>
        <v>384618085.72000003</v>
      </c>
      <c r="E88" s="18">
        <v>485591521.23000002</v>
      </c>
      <c r="F88" s="18">
        <v>275653452.81999999</v>
      </c>
      <c r="G88" s="28">
        <f t="shared" si="4"/>
        <v>209938068.41000003</v>
      </c>
    </row>
    <row r="89" spans="1:7" s="4" customFormat="1" ht="15.75" customHeight="1" x14ac:dyDescent="0.2">
      <c r="A89" s="41" t="s">
        <v>12</v>
      </c>
      <c r="B89" s="28"/>
      <c r="C89" s="28"/>
      <c r="D89" s="28" t="s">
        <v>102</v>
      </c>
      <c r="E89" s="17"/>
      <c r="F89" s="17"/>
      <c r="G89" s="28"/>
    </row>
    <row r="90" spans="1:7" s="4" customFormat="1" ht="15.75" customHeight="1" x14ac:dyDescent="0.2">
      <c r="A90" s="41" t="s">
        <v>13</v>
      </c>
      <c r="B90" s="28">
        <v>25046120</v>
      </c>
      <c r="C90" s="28">
        <v>14385650.65</v>
      </c>
      <c r="D90" s="28">
        <f t="shared" si="3"/>
        <v>39431770.649999999</v>
      </c>
      <c r="E90" s="18">
        <v>39431770.649999999</v>
      </c>
      <c r="F90" s="18">
        <v>38912865.649999999</v>
      </c>
      <c r="G90" s="28">
        <f t="shared" si="4"/>
        <v>518905</v>
      </c>
    </row>
    <row r="91" spans="1:7" s="4" customFormat="1" ht="22.5" customHeight="1" x14ac:dyDescent="0.2">
      <c r="A91" s="41" t="s">
        <v>70</v>
      </c>
      <c r="B91" s="27">
        <f t="shared" ref="B91:G91" si="5">SUM(B92:B100)</f>
        <v>19100000</v>
      </c>
      <c r="C91" s="29">
        <f t="shared" si="5"/>
        <v>45766.999999999825</v>
      </c>
      <c r="D91" s="27">
        <f t="shared" ref="D91" si="6">SUM(D92:D100)</f>
        <v>19145767</v>
      </c>
      <c r="E91" s="27">
        <f>SUM(E92:E100)</f>
        <v>18909909.549999997</v>
      </c>
      <c r="F91" s="27">
        <f>SUM(F92:F100)</f>
        <v>17576522.739999998</v>
      </c>
      <c r="G91" s="29">
        <f t="shared" si="5"/>
        <v>1333386.8099999991</v>
      </c>
    </row>
    <row r="92" spans="1:7" s="4" customFormat="1" ht="15.75" customHeight="1" x14ac:dyDescent="0.2">
      <c r="A92" s="41" t="s">
        <v>14</v>
      </c>
      <c r="B92" s="28">
        <v>5575000</v>
      </c>
      <c r="C92" s="28">
        <v>-897002.69</v>
      </c>
      <c r="D92" s="28">
        <f t="shared" ref="D92:D93" si="7">C92+B92</f>
        <v>4677997.3100000005</v>
      </c>
      <c r="E92" s="18">
        <v>4677997.3099999996</v>
      </c>
      <c r="F92" s="18">
        <v>4677997.3099999996</v>
      </c>
      <c r="G92" s="28">
        <f t="shared" ref="G92:G100" si="8">E92-F92</f>
        <v>0</v>
      </c>
    </row>
    <row r="93" spans="1:7" s="4" customFormat="1" ht="15.75" customHeight="1" x14ac:dyDescent="0.2">
      <c r="A93" s="41" t="s">
        <v>15</v>
      </c>
      <c r="B93" s="28">
        <v>805000</v>
      </c>
      <c r="C93" s="28">
        <v>-371460.77</v>
      </c>
      <c r="D93" s="28">
        <f t="shared" si="7"/>
        <v>433539.23</v>
      </c>
      <c r="E93" s="18">
        <v>433539.23</v>
      </c>
      <c r="F93" s="18">
        <v>433539.23</v>
      </c>
      <c r="G93" s="28">
        <f t="shared" si="8"/>
        <v>0</v>
      </c>
    </row>
    <row r="94" spans="1:7" s="4" customFormat="1" ht="22.5" customHeight="1" x14ac:dyDescent="0.2">
      <c r="A94" s="41" t="s">
        <v>79</v>
      </c>
      <c r="B94" s="28"/>
      <c r="C94" s="34"/>
      <c r="D94" s="28"/>
      <c r="E94" s="17"/>
      <c r="F94" s="17"/>
      <c r="G94" s="28"/>
    </row>
    <row r="95" spans="1:7" s="4" customFormat="1" ht="15.75" customHeight="1" x14ac:dyDescent="0.2">
      <c r="A95" s="41" t="s">
        <v>17</v>
      </c>
      <c r="B95" s="28">
        <v>4260000</v>
      </c>
      <c r="C95" s="28">
        <v>2269972.7599999998</v>
      </c>
      <c r="D95" s="28">
        <f t="shared" ref="D95:D98" si="9">C95+B95</f>
        <v>6529972.7599999998</v>
      </c>
      <c r="E95" s="18">
        <v>6294115.3099999996</v>
      </c>
      <c r="F95" s="18">
        <v>6058257.8600000003</v>
      </c>
      <c r="G95" s="28">
        <f t="shared" si="8"/>
        <v>235857.44999999925</v>
      </c>
    </row>
    <row r="96" spans="1:7" s="4" customFormat="1" ht="15.75" customHeight="1" x14ac:dyDescent="0.2">
      <c r="A96" s="41" t="s">
        <v>18</v>
      </c>
      <c r="B96" s="28">
        <v>895000</v>
      </c>
      <c r="C96" s="28">
        <v>-95434.93</v>
      </c>
      <c r="D96" s="28">
        <f t="shared" si="9"/>
        <v>799565.07000000007</v>
      </c>
      <c r="E96" s="18">
        <v>799565.07</v>
      </c>
      <c r="F96" s="18">
        <v>799565.07</v>
      </c>
      <c r="G96" s="28">
        <f t="shared" si="8"/>
        <v>0</v>
      </c>
    </row>
    <row r="97" spans="1:7" s="4" customFormat="1" ht="15.75" customHeight="1" x14ac:dyDescent="0.2">
      <c r="A97" s="41" t="s">
        <v>19</v>
      </c>
      <c r="B97" s="28">
        <v>5000000</v>
      </c>
      <c r="C97" s="28">
        <v>-1034504.79</v>
      </c>
      <c r="D97" s="28">
        <f t="shared" si="9"/>
        <v>3965495.21</v>
      </c>
      <c r="E97" s="18">
        <v>3965495.21</v>
      </c>
      <c r="F97" s="18">
        <f>E97</f>
        <v>3965495.21</v>
      </c>
      <c r="G97" s="28">
        <f t="shared" si="8"/>
        <v>0</v>
      </c>
    </row>
    <row r="98" spans="1:7" s="4" customFormat="1" ht="23.25" customHeight="1" x14ac:dyDescent="0.2">
      <c r="A98" s="41" t="s">
        <v>20</v>
      </c>
      <c r="B98" s="28">
        <v>1665000</v>
      </c>
      <c r="C98" s="28">
        <v>-185112.28</v>
      </c>
      <c r="D98" s="28">
        <f t="shared" si="9"/>
        <v>1479887.72</v>
      </c>
      <c r="E98" s="18">
        <v>1479887.72</v>
      </c>
      <c r="F98" s="18">
        <v>382358.36</v>
      </c>
      <c r="G98" s="28">
        <f t="shared" si="8"/>
        <v>1097529.3599999999</v>
      </c>
    </row>
    <row r="99" spans="1:7" s="4" customFormat="1" ht="15.75" customHeight="1" x14ac:dyDescent="0.2">
      <c r="A99" s="41" t="s">
        <v>21</v>
      </c>
      <c r="B99" s="28"/>
      <c r="C99" s="34"/>
      <c r="D99" s="28"/>
      <c r="E99" s="17"/>
      <c r="F99" s="17"/>
      <c r="G99" s="28"/>
    </row>
    <row r="100" spans="1:7" s="4" customFormat="1" ht="15.75" customHeight="1" x14ac:dyDescent="0.2">
      <c r="A100" s="41" t="s">
        <v>22</v>
      </c>
      <c r="B100" s="28">
        <v>900000</v>
      </c>
      <c r="C100" s="28">
        <v>359309.7</v>
      </c>
      <c r="D100" s="28">
        <f t="shared" ref="D100:D109" si="10">C100+B100</f>
        <v>1259309.7</v>
      </c>
      <c r="E100" s="18">
        <v>1259309.7</v>
      </c>
      <c r="F100" s="18">
        <f>E100</f>
        <v>1259309.7</v>
      </c>
      <c r="G100" s="28">
        <f t="shared" si="8"/>
        <v>0</v>
      </c>
    </row>
    <row r="101" spans="1:7" s="4" customFormat="1" ht="15.75" customHeight="1" x14ac:dyDescent="0.2">
      <c r="A101" s="41" t="s">
        <v>71</v>
      </c>
      <c r="B101" s="27">
        <f t="shared" ref="B101:G101" si="11">SUM(B102:B110)</f>
        <v>63100565</v>
      </c>
      <c r="C101" s="29">
        <f t="shared" si="11"/>
        <v>-13793305.82</v>
      </c>
      <c r="D101" s="27">
        <f>SUM(D102:D110)</f>
        <v>49307259.18</v>
      </c>
      <c r="E101" s="51">
        <f>SUM(E102:E110)</f>
        <v>73858700.99000001</v>
      </c>
      <c r="F101" s="51">
        <f>SUM(F102:F110)</f>
        <v>33999113.959999993</v>
      </c>
      <c r="G101" s="29">
        <f t="shared" si="11"/>
        <v>39859587.030000001</v>
      </c>
    </row>
    <row r="102" spans="1:7" s="4" customFormat="1" ht="15.75" customHeight="1" x14ac:dyDescent="0.2">
      <c r="A102" s="41" t="s">
        <v>23</v>
      </c>
      <c r="B102" s="28">
        <v>12255000</v>
      </c>
      <c r="C102" s="28">
        <v>-1648801.66</v>
      </c>
      <c r="D102" s="28">
        <f t="shared" si="10"/>
        <v>10606198.34</v>
      </c>
      <c r="E102" s="18">
        <v>10606198.34</v>
      </c>
      <c r="F102" s="18">
        <f>E102</f>
        <v>10606198.34</v>
      </c>
      <c r="G102" s="28">
        <f t="shared" ref="G102:G109" si="12">E102-F102</f>
        <v>0</v>
      </c>
    </row>
    <row r="103" spans="1:7" s="4" customFormat="1" ht="15.75" customHeight="1" x14ac:dyDescent="0.2">
      <c r="A103" s="41" t="s">
        <v>24</v>
      </c>
      <c r="B103" s="28">
        <v>7250000</v>
      </c>
      <c r="C103" s="28">
        <v>-464548.91</v>
      </c>
      <c r="D103" s="28">
        <f t="shared" si="10"/>
        <v>6785451.0899999999</v>
      </c>
      <c r="E103" s="18">
        <v>6785451.0899999999</v>
      </c>
      <c r="F103" s="18">
        <f>E103</f>
        <v>6785451.0899999999</v>
      </c>
      <c r="G103" s="28">
        <f t="shared" si="12"/>
        <v>0</v>
      </c>
    </row>
    <row r="104" spans="1:7" s="4" customFormat="1" ht="21.75" customHeight="1" x14ac:dyDescent="0.2">
      <c r="A104" s="41" t="s">
        <v>80</v>
      </c>
      <c r="B104" s="28">
        <f>'[1]MAR-20 Global '!$C$132</f>
        <v>6850000</v>
      </c>
      <c r="C104" s="28">
        <v>-1234486.6399999999</v>
      </c>
      <c r="D104" s="28">
        <f t="shared" si="10"/>
        <v>5615513.3600000003</v>
      </c>
      <c r="E104" s="19">
        <v>5615513.3600000003</v>
      </c>
      <c r="F104" s="19">
        <f>E104</f>
        <v>5615513.3600000003</v>
      </c>
      <c r="G104" s="28">
        <f t="shared" si="12"/>
        <v>0</v>
      </c>
    </row>
    <row r="105" spans="1:7" s="4" customFormat="1" ht="15.75" customHeight="1" x14ac:dyDescent="0.2">
      <c r="A105" s="41" t="s">
        <v>26</v>
      </c>
      <c r="B105" s="28">
        <f>'[1]MAR-20 Global '!$C$143</f>
        <v>1130000</v>
      </c>
      <c r="C105" s="28">
        <v>-664323.9</v>
      </c>
      <c r="D105" s="28">
        <f t="shared" si="10"/>
        <v>465676.1</v>
      </c>
      <c r="E105" s="19">
        <v>465676.1</v>
      </c>
      <c r="F105" s="19">
        <f>E105</f>
        <v>465676.1</v>
      </c>
      <c r="G105" s="28">
        <f t="shared" si="12"/>
        <v>0</v>
      </c>
    </row>
    <row r="106" spans="1:7" s="4" customFormat="1" ht="22.5" customHeight="1" x14ac:dyDescent="0.2">
      <c r="A106" s="41" t="s">
        <v>27</v>
      </c>
      <c r="B106" s="28">
        <v>2700000</v>
      </c>
      <c r="C106" s="28">
        <v>483899.72</v>
      </c>
      <c r="D106" s="28">
        <f t="shared" si="10"/>
        <v>3183899.7199999997</v>
      </c>
      <c r="E106" s="19">
        <v>3183899.72</v>
      </c>
      <c r="F106" s="19">
        <v>3183899.72</v>
      </c>
      <c r="G106" s="28">
        <f t="shared" si="12"/>
        <v>0</v>
      </c>
    </row>
    <row r="107" spans="1:7" s="4" customFormat="1" ht="15.75" customHeight="1" x14ac:dyDescent="0.2">
      <c r="A107" s="41" t="s">
        <v>81</v>
      </c>
      <c r="B107" s="28">
        <v>50000</v>
      </c>
      <c r="C107" s="28">
        <v>103485.72</v>
      </c>
      <c r="D107" s="28">
        <f t="shared" si="10"/>
        <v>153485.72</v>
      </c>
      <c r="E107" s="19">
        <v>153485.72</v>
      </c>
      <c r="F107" s="19">
        <f>E107</f>
        <v>153485.72</v>
      </c>
      <c r="G107" s="28">
        <f t="shared" si="12"/>
        <v>0</v>
      </c>
    </row>
    <row r="108" spans="1:7" s="4" customFormat="1" ht="15.75" customHeight="1" x14ac:dyDescent="0.2">
      <c r="A108" s="41" t="s">
        <v>29</v>
      </c>
      <c r="B108" s="28">
        <v>2091905</v>
      </c>
      <c r="C108" s="28">
        <v>568621.6</v>
      </c>
      <c r="D108" s="28">
        <f t="shared" si="10"/>
        <v>2660526.6</v>
      </c>
      <c r="E108" s="19">
        <v>2660526.6</v>
      </c>
      <c r="F108" s="19">
        <v>1475526.6</v>
      </c>
      <c r="G108" s="28">
        <f>E108-F108</f>
        <v>1185000</v>
      </c>
    </row>
    <row r="109" spans="1:7" s="4" customFormat="1" ht="15.75" customHeight="1" x14ac:dyDescent="0.2">
      <c r="A109" s="41" t="s">
        <v>30</v>
      </c>
      <c r="B109" s="28">
        <v>4000000</v>
      </c>
      <c r="C109" s="28">
        <v>-2829086.78</v>
      </c>
      <c r="D109" s="28">
        <f t="shared" si="10"/>
        <v>1170913.2200000002</v>
      </c>
      <c r="E109" s="19">
        <v>1170913.22</v>
      </c>
      <c r="F109" s="19">
        <f>E109</f>
        <v>1170913.22</v>
      </c>
      <c r="G109" s="28">
        <f t="shared" si="12"/>
        <v>0</v>
      </c>
    </row>
    <row r="110" spans="1:7" s="4" customFormat="1" ht="15.75" customHeight="1" x14ac:dyDescent="0.2">
      <c r="A110" s="41" t="s">
        <v>31</v>
      </c>
      <c r="B110" s="28">
        <v>26773660</v>
      </c>
      <c r="C110" s="28">
        <v>-8108064.9699999997</v>
      </c>
      <c r="D110" s="28">
        <f>B110+C110</f>
        <v>18665595.030000001</v>
      </c>
      <c r="E110" s="19">
        <v>43217036.840000004</v>
      </c>
      <c r="F110" s="19">
        <f>32866609.74-28324159.93</f>
        <v>4542449.8099999987</v>
      </c>
      <c r="G110" s="28">
        <f>E110-F110</f>
        <v>38674587.030000001</v>
      </c>
    </row>
    <row r="111" spans="1:7" s="4" customFormat="1" ht="21.75" customHeight="1" x14ac:dyDescent="0.2">
      <c r="A111" s="30" t="s">
        <v>72</v>
      </c>
      <c r="B111" s="29">
        <f t="shared" ref="B111:G111" si="13">SUM(B112:B119)</f>
        <v>1500000</v>
      </c>
      <c r="C111" s="29">
        <f t="shared" si="13"/>
        <v>-1500000</v>
      </c>
      <c r="D111" s="29">
        <f>SUM(D112:D119)</f>
        <v>0</v>
      </c>
      <c r="E111" s="29">
        <f t="shared" ref="E111:F111" si="14">SUM(E112:E119)</f>
        <v>0</v>
      </c>
      <c r="F111" s="29">
        <f t="shared" si="14"/>
        <v>0</v>
      </c>
      <c r="G111" s="29">
        <f t="shared" si="13"/>
        <v>0</v>
      </c>
    </row>
    <row r="112" spans="1:7" s="4" customFormat="1" ht="15.75" customHeight="1" x14ac:dyDescent="0.2">
      <c r="A112" s="41" t="s">
        <v>82</v>
      </c>
      <c r="B112" s="28"/>
      <c r="C112" s="28"/>
      <c r="D112" s="28"/>
      <c r="E112" s="19"/>
      <c r="F112" s="19"/>
      <c r="G112" s="28"/>
    </row>
    <row r="113" spans="1:7" s="4" customFormat="1" ht="15.75" customHeight="1" x14ac:dyDescent="0.2">
      <c r="A113" s="41" t="s">
        <v>33</v>
      </c>
      <c r="B113" s="30"/>
      <c r="C113" s="28"/>
      <c r="D113" s="30"/>
      <c r="E113" s="17"/>
      <c r="F113" s="17"/>
      <c r="G113" s="28"/>
    </row>
    <row r="114" spans="1:7" s="4" customFormat="1" ht="15.75" customHeight="1" x14ac:dyDescent="0.2">
      <c r="A114" s="41" t="s">
        <v>83</v>
      </c>
      <c r="B114" s="28">
        <v>1500000</v>
      </c>
      <c r="C114" s="28">
        <v>-1500000</v>
      </c>
      <c r="D114" s="28">
        <f>C114+B114</f>
        <v>0</v>
      </c>
      <c r="E114" s="17"/>
      <c r="F114" s="17"/>
      <c r="G114" s="28">
        <v>0</v>
      </c>
    </row>
    <row r="115" spans="1:7" s="4" customFormat="1" ht="15.75" customHeight="1" x14ac:dyDescent="0.2">
      <c r="A115" s="41" t="s">
        <v>36</v>
      </c>
      <c r="B115" s="30"/>
      <c r="C115" s="34"/>
      <c r="D115" s="30"/>
      <c r="E115" s="17"/>
      <c r="F115" s="17"/>
      <c r="G115" s="28"/>
    </row>
    <row r="116" spans="1:7" s="4" customFormat="1" ht="15.75" customHeight="1" x14ac:dyDescent="0.2">
      <c r="A116" s="41" t="s">
        <v>84</v>
      </c>
      <c r="B116" s="30"/>
      <c r="C116" s="34"/>
      <c r="D116" s="30"/>
      <c r="E116" s="17"/>
      <c r="F116" s="17"/>
      <c r="G116" s="28"/>
    </row>
    <row r="117" spans="1:7" s="4" customFormat="1" ht="15.75" customHeight="1" x14ac:dyDescent="0.2">
      <c r="A117" s="41" t="s">
        <v>38</v>
      </c>
      <c r="B117" s="30"/>
      <c r="C117" s="34"/>
      <c r="D117" s="30"/>
      <c r="E117" s="17"/>
      <c r="F117" s="17"/>
      <c r="G117" s="28"/>
    </row>
    <row r="118" spans="1:7" s="4" customFormat="1" ht="15.75" customHeight="1" x14ac:dyDescent="0.2">
      <c r="A118" s="41" t="s">
        <v>39</v>
      </c>
      <c r="B118" s="30"/>
      <c r="C118" s="34"/>
      <c r="D118" s="30"/>
      <c r="E118" s="17"/>
      <c r="F118" s="17"/>
      <c r="G118" s="28"/>
    </row>
    <row r="119" spans="1:7" s="4" customFormat="1" ht="15.75" customHeight="1" x14ac:dyDescent="0.2">
      <c r="A119" s="41" t="s">
        <v>40</v>
      </c>
      <c r="B119" s="30"/>
      <c r="C119" s="28"/>
      <c r="D119" s="30"/>
      <c r="E119" s="17"/>
      <c r="F119" s="17"/>
      <c r="G119" s="28"/>
    </row>
    <row r="120" spans="1:7" s="4" customFormat="1" ht="21.75" customHeight="1" x14ac:dyDescent="0.2">
      <c r="A120" s="30" t="s">
        <v>73</v>
      </c>
      <c r="B120" s="27">
        <f t="shared" ref="B120:G120" si="15">SUM(B121:B128)</f>
        <v>3046240</v>
      </c>
      <c r="C120" s="29">
        <f t="shared" si="15"/>
        <v>26099125.260000002</v>
      </c>
      <c r="D120" s="27">
        <f t="shared" ref="D120" si="16">SUM(D121:D128)</f>
        <v>29145365.260000002</v>
      </c>
      <c r="E120" s="27">
        <f>SUM(E121:E129)</f>
        <v>29145365.260000002</v>
      </c>
      <c r="F120" s="27">
        <f>SUM(F121:F129)</f>
        <v>1462406.72</v>
      </c>
      <c r="G120" s="29">
        <f t="shared" si="15"/>
        <v>27682958.539999999</v>
      </c>
    </row>
    <row r="121" spans="1:7" s="4" customFormat="1" ht="15.75" customHeight="1" x14ac:dyDescent="0.2">
      <c r="A121" s="41" t="s">
        <v>41</v>
      </c>
      <c r="B121" s="28">
        <v>2000000</v>
      </c>
      <c r="C121" s="28">
        <v>1069602.25</v>
      </c>
      <c r="D121" s="28">
        <f t="shared" ref="D121:D123" si="17">C121+B121</f>
        <v>3069602.25</v>
      </c>
      <c r="E121" s="18">
        <v>3069602.25</v>
      </c>
      <c r="F121" s="18">
        <v>496444.67</v>
      </c>
      <c r="G121" s="28">
        <f>E121-F121</f>
        <v>2573157.58</v>
      </c>
    </row>
    <row r="122" spans="1:7" s="4" customFormat="1" ht="15.75" customHeight="1" x14ac:dyDescent="0.2">
      <c r="A122" s="41" t="s">
        <v>85</v>
      </c>
      <c r="B122" s="28">
        <v>250000</v>
      </c>
      <c r="C122" s="28">
        <v>307351.46000000002</v>
      </c>
      <c r="D122" s="28">
        <f t="shared" si="17"/>
        <v>557351.46</v>
      </c>
      <c r="E122" s="18">
        <v>557351.46</v>
      </c>
      <c r="F122" s="18">
        <v>447550.5</v>
      </c>
      <c r="G122" s="28">
        <f>E122-F122</f>
        <v>109800.95999999996</v>
      </c>
    </row>
    <row r="123" spans="1:7" s="4" customFormat="1" ht="15.75" customHeight="1" x14ac:dyDescent="0.2">
      <c r="A123" s="41" t="s">
        <v>86</v>
      </c>
      <c r="B123" s="28">
        <v>250000</v>
      </c>
      <c r="C123" s="28">
        <v>-202316</v>
      </c>
      <c r="D123" s="28">
        <f t="shared" si="17"/>
        <v>47684</v>
      </c>
      <c r="E123" s="19">
        <v>47684</v>
      </c>
      <c r="F123" s="19">
        <v>47684</v>
      </c>
      <c r="G123" s="28">
        <f>E123-F123</f>
        <v>0</v>
      </c>
    </row>
    <row r="124" spans="1:7" s="4" customFormat="1" ht="15.75" customHeight="1" x14ac:dyDescent="0.2">
      <c r="A124" s="41" t="s">
        <v>44</v>
      </c>
      <c r="B124" s="28"/>
      <c r="C124" s="34"/>
      <c r="D124" s="28"/>
      <c r="E124" s="17"/>
      <c r="F124" s="17"/>
      <c r="G124" s="28"/>
    </row>
    <row r="125" spans="1:7" s="4" customFormat="1" ht="15.75" customHeight="1" x14ac:dyDescent="0.2">
      <c r="A125" s="41" t="s">
        <v>45</v>
      </c>
      <c r="B125" s="28"/>
      <c r="C125" s="34"/>
      <c r="D125" s="28"/>
      <c r="E125" s="17"/>
      <c r="F125" s="17"/>
      <c r="G125" s="28"/>
    </row>
    <row r="126" spans="1:7" s="4" customFormat="1" ht="15.75" customHeight="1" x14ac:dyDescent="0.2">
      <c r="A126" s="41" t="s">
        <v>87</v>
      </c>
      <c r="B126" s="28">
        <v>546240</v>
      </c>
      <c r="C126" s="28">
        <v>24924487.550000001</v>
      </c>
      <c r="D126" s="28">
        <f>C126+B126</f>
        <v>25470727.550000001</v>
      </c>
      <c r="E126" s="18">
        <v>25470727.550000001</v>
      </c>
      <c r="F126" s="18">
        <v>470727.55</v>
      </c>
      <c r="G126" s="28">
        <f>E126-F126</f>
        <v>25000000</v>
      </c>
    </row>
    <row r="127" spans="1:7" s="4" customFormat="1" ht="15.75" customHeight="1" x14ac:dyDescent="0.2">
      <c r="A127" s="41" t="s">
        <v>47</v>
      </c>
      <c r="B127" s="28"/>
      <c r="C127" s="34"/>
      <c r="D127" s="28"/>
      <c r="G127" s="28"/>
    </row>
    <row r="128" spans="1:7" s="4" customFormat="1" ht="15.75" customHeight="1" x14ac:dyDescent="0.2">
      <c r="A128" s="41" t="s">
        <v>48</v>
      </c>
      <c r="B128" s="30"/>
      <c r="C128" s="28"/>
      <c r="D128" s="30"/>
      <c r="E128" s="17"/>
      <c r="F128" s="17"/>
      <c r="G128" s="28"/>
    </row>
    <row r="129" spans="1:7" s="48" customFormat="1" ht="15.75" customHeight="1" x14ac:dyDescent="0.2">
      <c r="A129" s="47" t="s">
        <v>74</v>
      </c>
      <c r="B129" s="27">
        <f>B130+B131+B132</f>
        <v>25000000</v>
      </c>
      <c r="C129" s="29">
        <f>C130+C131+C132</f>
        <v>-25000000</v>
      </c>
      <c r="D129" s="27">
        <f>D130+D131+D132</f>
        <v>0</v>
      </c>
      <c r="E129" s="17"/>
      <c r="F129" s="17"/>
      <c r="G129" s="29">
        <f t="shared" ref="G129" si="18">G130+G131+G132</f>
        <v>0</v>
      </c>
    </row>
    <row r="130" spans="1:7" s="4" customFormat="1" ht="15.75" customHeight="1" x14ac:dyDescent="0.2">
      <c r="A130" s="41" t="s">
        <v>88</v>
      </c>
      <c r="B130" s="28">
        <v>25000000</v>
      </c>
      <c r="C130" s="28">
        <v>-25000000</v>
      </c>
      <c r="D130" s="28">
        <f>C130+B130</f>
        <v>0</v>
      </c>
      <c r="E130" s="17"/>
      <c r="F130" s="17"/>
      <c r="G130" s="28">
        <v>0</v>
      </c>
    </row>
    <row r="131" spans="1:7" s="4" customFormat="1" ht="15.75" customHeight="1" x14ac:dyDescent="0.2">
      <c r="A131" s="41" t="s">
        <v>50</v>
      </c>
      <c r="B131" s="30"/>
      <c r="C131" s="34"/>
      <c r="D131" s="30"/>
      <c r="E131" s="17"/>
      <c r="F131" s="17"/>
      <c r="G131" s="28"/>
    </row>
    <row r="132" spans="1:7" s="4" customFormat="1" ht="15.75" customHeight="1" x14ac:dyDescent="0.2">
      <c r="A132" s="41" t="s">
        <v>51</v>
      </c>
      <c r="B132" s="30"/>
      <c r="C132" s="34"/>
      <c r="D132" s="30"/>
      <c r="E132" s="17"/>
      <c r="F132" s="17"/>
      <c r="G132" s="28"/>
    </row>
    <row r="133" spans="1:7" s="4" customFormat="1" ht="21.75" customHeight="1" x14ac:dyDescent="0.2">
      <c r="A133" s="30" t="s">
        <v>75</v>
      </c>
      <c r="B133" s="30"/>
      <c r="C133" s="34"/>
      <c r="D133" s="30"/>
      <c r="E133" s="17"/>
      <c r="F133" s="17"/>
      <c r="G133" s="28"/>
    </row>
    <row r="134" spans="1:7" s="4" customFormat="1" ht="15.75" customHeight="1" x14ac:dyDescent="0.2">
      <c r="A134" s="41" t="s">
        <v>89</v>
      </c>
      <c r="B134" s="30"/>
      <c r="C134" s="34"/>
      <c r="D134" s="30"/>
      <c r="E134" s="17"/>
      <c r="F134" s="17"/>
      <c r="G134" s="28"/>
    </row>
    <row r="135" spans="1:7" s="4" customFormat="1" ht="15.75" customHeight="1" x14ac:dyDescent="0.2">
      <c r="A135" s="41" t="s">
        <v>53</v>
      </c>
      <c r="B135" s="30"/>
      <c r="C135" s="34"/>
      <c r="D135" s="30"/>
      <c r="E135" s="17"/>
      <c r="F135" s="17"/>
      <c r="G135" s="28"/>
    </row>
    <row r="136" spans="1:7" s="4" customFormat="1" ht="15.75" customHeight="1" x14ac:dyDescent="0.2">
      <c r="A136" s="41" t="s">
        <v>90</v>
      </c>
      <c r="B136" s="30"/>
      <c r="C136" s="34"/>
      <c r="D136" s="30"/>
      <c r="E136" s="17"/>
      <c r="F136" s="17"/>
      <c r="G136" s="28"/>
    </row>
    <row r="137" spans="1:7" s="4" customFormat="1" ht="21.75" customHeight="1" x14ac:dyDescent="0.2">
      <c r="A137" s="41" t="s">
        <v>56</v>
      </c>
      <c r="B137" s="30"/>
      <c r="C137" s="34"/>
      <c r="D137" s="30"/>
      <c r="E137" s="17"/>
      <c r="F137" s="17"/>
      <c r="G137" s="28"/>
    </row>
    <row r="138" spans="1:7" s="4" customFormat="1" ht="15.75" customHeight="1" x14ac:dyDescent="0.2">
      <c r="A138" s="41" t="s">
        <v>57</v>
      </c>
      <c r="B138" s="30"/>
      <c r="C138" s="34"/>
      <c r="D138" s="30"/>
      <c r="E138" s="17"/>
      <c r="F138" s="17"/>
      <c r="G138" s="28"/>
    </row>
    <row r="139" spans="1:7" s="4" customFormat="1" ht="15.75" customHeight="1" x14ac:dyDescent="0.2">
      <c r="A139" s="41" t="s">
        <v>58</v>
      </c>
      <c r="B139" s="30"/>
      <c r="C139" s="34"/>
      <c r="D139" s="30"/>
      <c r="E139" s="17"/>
      <c r="F139" s="17"/>
      <c r="G139" s="28"/>
    </row>
    <row r="140" spans="1:7" s="4" customFormat="1" ht="15.75" customHeight="1" x14ac:dyDescent="0.2">
      <c r="A140" s="42" t="s">
        <v>76</v>
      </c>
      <c r="B140" s="30"/>
      <c r="C140" s="34"/>
      <c r="D140" s="30"/>
      <c r="E140" s="17"/>
      <c r="F140" s="17"/>
      <c r="G140" s="28"/>
    </row>
    <row r="141" spans="1:7" s="4" customFormat="1" ht="15.75" customHeight="1" x14ac:dyDescent="0.2">
      <c r="A141" s="41" t="s">
        <v>59</v>
      </c>
      <c r="B141" s="30"/>
      <c r="C141" s="34"/>
      <c r="D141" s="30"/>
      <c r="E141" s="17"/>
      <c r="F141" s="17"/>
      <c r="G141" s="28"/>
    </row>
    <row r="142" spans="1:7" s="4" customFormat="1" ht="15.75" customHeight="1" x14ac:dyDescent="0.2">
      <c r="A142" s="41" t="s">
        <v>91</v>
      </c>
      <c r="B142" s="30"/>
      <c r="C142" s="34"/>
      <c r="D142" s="30"/>
      <c r="E142" s="17"/>
      <c r="F142" s="17"/>
      <c r="G142" s="28"/>
    </row>
    <row r="143" spans="1:7" s="4" customFormat="1" ht="15.75" customHeight="1" x14ac:dyDescent="0.2">
      <c r="A143" s="43" t="s">
        <v>92</v>
      </c>
      <c r="B143" s="30"/>
      <c r="C143" s="34"/>
      <c r="D143" s="30"/>
      <c r="E143" s="17"/>
      <c r="F143" s="17"/>
      <c r="G143" s="28"/>
    </row>
    <row r="144" spans="1:7" s="4" customFormat="1" ht="15.75" customHeight="1" x14ac:dyDescent="0.2">
      <c r="A144" s="41" t="s">
        <v>93</v>
      </c>
      <c r="B144" s="30"/>
      <c r="C144" s="34"/>
      <c r="D144" s="30"/>
      <c r="E144" s="17"/>
      <c r="F144" s="17"/>
      <c r="G144" s="28"/>
    </row>
    <row r="145" spans="1:7" s="4" customFormat="1" ht="15.75" customHeight="1" x14ac:dyDescent="0.2">
      <c r="A145" s="41" t="s">
        <v>63</v>
      </c>
      <c r="B145" s="30"/>
      <c r="C145" s="34"/>
      <c r="D145" s="30"/>
      <c r="E145" s="17"/>
      <c r="F145" s="17"/>
      <c r="G145" s="28"/>
    </row>
    <row r="146" spans="1:7" s="4" customFormat="1" ht="15.75" customHeight="1" x14ac:dyDescent="0.2">
      <c r="A146" s="41" t="s">
        <v>64</v>
      </c>
      <c r="B146" s="30"/>
      <c r="C146" s="34"/>
      <c r="D146" s="30"/>
      <c r="E146" s="17"/>
      <c r="F146" s="17"/>
      <c r="G146" s="28"/>
    </row>
    <row r="147" spans="1:7" s="4" customFormat="1" ht="15.75" customHeight="1" x14ac:dyDescent="0.2">
      <c r="A147" s="41" t="s">
        <v>65</v>
      </c>
      <c r="B147" s="30"/>
      <c r="C147" s="34"/>
      <c r="D147" s="30"/>
      <c r="E147" s="30"/>
      <c r="F147" s="30"/>
      <c r="G147" s="28"/>
    </row>
    <row r="148" spans="1:7" s="4" customFormat="1" ht="15.75" customHeight="1" x14ac:dyDescent="0.2">
      <c r="A148" s="41" t="s">
        <v>66</v>
      </c>
      <c r="B148" s="30"/>
      <c r="C148" s="34"/>
      <c r="D148" s="30"/>
      <c r="E148" s="30"/>
      <c r="F148" s="30"/>
      <c r="G148" s="28"/>
    </row>
    <row r="149" spans="1:7" s="4" customFormat="1" ht="15.75" customHeight="1" x14ac:dyDescent="0.2">
      <c r="A149" s="41" t="s">
        <v>67</v>
      </c>
      <c r="B149" s="30"/>
      <c r="C149" s="34"/>
      <c r="D149" s="30"/>
      <c r="E149" s="30"/>
      <c r="F149" s="30"/>
      <c r="G149" s="28"/>
    </row>
    <row r="150" spans="1:7" s="4" customFormat="1" ht="15.75" customHeight="1" x14ac:dyDescent="0.2">
      <c r="A150" s="41" t="s">
        <v>68</v>
      </c>
      <c r="B150" s="30"/>
      <c r="C150" s="34"/>
      <c r="D150" s="30"/>
      <c r="E150" s="30"/>
      <c r="F150" s="30"/>
      <c r="G150" s="28"/>
    </row>
    <row r="151" spans="1:7" s="4" customFormat="1" ht="15.75" customHeight="1" x14ac:dyDescent="0.2">
      <c r="A151" s="40"/>
      <c r="B151" s="30"/>
      <c r="C151" s="34"/>
      <c r="D151" s="30"/>
      <c r="E151" s="30"/>
      <c r="F151" s="30"/>
      <c r="G151" s="28"/>
    </row>
    <row r="152" spans="1:7" s="4" customFormat="1" ht="15.75" customHeight="1" thickBot="1" x14ac:dyDescent="0.25">
      <c r="A152" s="44" t="s">
        <v>94</v>
      </c>
      <c r="B152" s="31">
        <f>B7+B82</f>
        <v>1300299104</v>
      </c>
      <c r="C152" s="53">
        <f t="shared" ref="C152:G152" si="19">C7+C82</f>
        <v>307306871.58999997</v>
      </c>
      <c r="D152" s="31">
        <f>D7+D82</f>
        <v>1607605975.5900002</v>
      </c>
      <c r="E152" s="31">
        <f>E7+E82</f>
        <v>1762519478.3700001</v>
      </c>
      <c r="F152" s="31">
        <f t="shared" si="19"/>
        <v>1372246351.6300001</v>
      </c>
      <c r="G152" s="53">
        <f t="shared" si="19"/>
        <v>390273126.74000007</v>
      </c>
    </row>
    <row r="153" spans="1:7" s="4" customFormat="1" ht="8.25" customHeight="1" x14ac:dyDescent="0.2">
      <c r="A153" s="23"/>
      <c r="B153" s="23"/>
      <c r="C153" s="45"/>
      <c r="D153" s="23"/>
      <c r="E153" s="23"/>
      <c r="F153" s="33"/>
      <c r="G153" s="45"/>
    </row>
    <row r="154" spans="1:7" s="32" customFormat="1" ht="12.75" x14ac:dyDescent="0.2">
      <c r="A154" s="62" t="s">
        <v>100</v>
      </c>
      <c r="B154" s="62"/>
      <c r="C154" s="62"/>
      <c r="D154" s="62"/>
      <c r="E154" s="62"/>
      <c r="F154" s="62"/>
      <c r="G154" s="55"/>
    </row>
    <row r="155" spans="1:7" s="32" customFormat="1" ht="11.25" x14ac:dyDescent="0.2">
      <c r="A155" s="63" t="s">
        <v>101</v>
      </c>
      <c r="B155" s="63"/>
      <c r="C155" s="63"/>
      <c r="D155" s="63"/>
      <c r="E155" s="63"/>
      <c r="F155" s="63"/>
      <c r="G155" s="55"/>
    </row>
    <row r="156" spans="1:7" x14ac:dyDescent="0.25">
      <c r="A156" s="21"/>
      <c r="B156" s="21"/>
      <c r="C156" s="46"/>
      <c r="D156" s="21"/>
      <c r="E156" s="21"/>
      <c r="F156" s="21"/>
      <c r="G156" s="46"/>
    </row>
    <row r="157" spans="1:7" x14ac:dyDescent="0.25">
      <c r="A157" s="21"/>
      <c r="B157" s="21"/>
      <c r="C157" s="46"/>
      <c r="D157" s="21"/>
      <c r="E157" s="21"/>
      <c r="F157" s="21"/>
      <c r="G157" s="46"/>
    </row>
    <row r="158" spans="1:7" x14ac:dyDescent="0.25">
      <c r="A158" s="21"/>
      <c r="B158" s="21"/>
      <c r="C158" s="46"/>
      <c r="D158" s="21"/>
      <c r="E158" s="21"/>
      <c r="F158" s="21"/>
      <c r="G158" s="46"/>
    </row>
    <row r="159" spans="1:7" x14ac:dyDescent="0.25">
      <c r="A159" s="21"/>
      <c r="B159" s="21"/>
      <c r="C159" s="46"/>
      <c r="D159" s="21"/>
      <c r="E159" s="21"/>
      <c r="F159" s="21"/>
      <c r="G159" s="46"/>
    </row>
    <row r="160" spans="1:7" x14ac:dyDescent="0.25">
      <c r="A160" s="21"/>
      <c r="B160" s="21"/>
      <c r="C160" s="46"/>
      <c r="D160" s="21"/>
      <c r="E160" s="21"/>
      <c r="F160" s="21"/>
      <c r="G160" s="46"/>
    </row>
    <row r="161" spans="1:7" x14ac:dyDescent="0.25">
      <c r="A161" s="21"/>
      <c r="B161" s="21"/>
      <c r="C161" s="46"/>
      <c r="D161" s="21"/>
      <c r="E161" s="21"/>
      <c r="F161" s="21"/>
      <c r="G161" s="46"/>
    </row>
    <row r="162" spans="1:7" x14ac:dyDescent="0.25">
      <c r="A162" s="21"/>
      <c r="B162" s="21"/>
      <c r="C162" s="46"/>
      <c r="D162" s="21"/>
      <c r="E162" s="21"/>
      <c r="F162" s="21"/>
      <c r="G162" s="46"/>
    </row>
    <row r="163" spans="1:7" x14ac:dyDescent="0.25">
      <c r="A163" s="21"/>
      <c r="B163" s="22">
        <f>B152-1300299104</f>
        <v>0</v>
      </c>
      <c r="C163" s="46"/>
      <c r="D163" s="21"/>
      <c r="E163" s="21"/>
      <c r="F163" s="21"/>
      <c r="G163" s="46"/>
    </row>
    <row r="164" spans="1:7" x14ac:dyDescent="0.25">
      <c r="A164" s="21"/>
      <c r="B164" s="21"/>
      <c r="C164" s="46"/>
      <c r="D164" s="21"/>
      <c r="E164" s="21"/>
      <c r="F164" s="21"/>
      <c r="G164" s="46"/>
    </row>
    <row r="165" spans="1:7" x14ac:dyDescent="0.25">
      <c r="D165" s="21"/>
      <c r="E165" s="21"/>
    </row>
    <row r="166" spans="1:7" x14ac:dyDescent="0.25">
      <c r="D166" s="21"/>
      <c r="E166" s="21"/>
    </row>
    <row r="167" spans="1:7" x14ac:dyDescent="0.25">
      <c r="D167" s="21"/>
      <c r="E167" s="21"/>
    </row>
    <row r="168" spans="1:7" x14ac:dyDescent="0.25">
      <c r="D168" s="21"/>
      <c r="E168" s="21"/>
    </row>
    <row r="169" spans="1:7" x14ac:dyDescent="0.25">
      <c r="D169" s="21"/>
      <c r="E169" s="21"/>
    </row>
    <row r="170" spans="1:7" x14ac:dyDescent="0.25">
      <c r="D170" s="21"/>
      <c r="E170" s="21"/>
    </row>
    <row r="171" spans="1:7" x14ac:dyDescent="0.25">
      <c r="D171" s="21"/>
      <c r="E171" s="21"/>
    </row>
    <row r="172" spans="1:7" x14ac:dyDescent="0.25">
      <c r="D172" s="21"/>
      <c r="E172" s="21"/>
    </row>
    <row r="173" spans="1:7" x14ac:dyDescent="0.25">
      <c r="D173" s="21"/>
      <c r="E173" s="21"/>
    </row>
    <row r="174" spans="1:7" x14ac:dyDescent="0.25">
      <c r="D174" s="21"/>
      <c r="E174" s="21"/>
    </row>
    <row r="175" spans="1:7" x14ac:dyDescent="0.25">
      <c r="D175" s="21"/>
      <c r="E175" s="21"/>
    </row>
    <row r="176" spans="1:7" x14ac:dyDescent="0.25">
      <c r="D176" s="21"/>
      <c r="E176" s="21"/>
    </row>
    <row r="177" spans="4:5" x14ac:dyDescent="0.25">
      <c r="D177" s="21"/>
      <c r="E177" s="21"/>
    </row>
    <row r="178" spans="4:5" x14ac:dyDescent="0.25">
      <c r="D178" s="21"/>
      <c r="E178" s="21"/>
    </row>
    <row r="179" spans="4:5" x14ac:dyDescent="0.25">
      <c r="D179" s="21"/>
      <c r="E179" s="21"/>
    </row>
    <row r="180" spans="4:5" x14ac:dyDescent="0.25">
      <c r="D180" s="21"/>
      <c r="E180" s="21"/>
    </row>
    <row r="181" spans="4:5" x14ac:dyDescent="0.25">
      <c r="D181" s="21"/>
      <c r="E181" s="21"/>
    </row>
    <row r="182" spans="4:5" x14ac:dyDescent="0.25">
      <c r="D182" s="21"/>
      <c r="E182" s="21"/>
    </row>
    <row r="183" spans="4:5" x14ac:dyDescent="0.25">
      <c r="D183" s="21"/>
      <c r="E183" s="21"/>
    </row>
    <row r="184" spans="4:5" x14ac:dyDescent="0.25">
      <c r="D184" s="21"/>
      <c r="E184" s="21"/>
    </row>
    <row r="185" spans="4:5" x14ac:dyDescent="0.25">
      <c r="D185" s="21"/>
      <c r="E185" s="21"/>
    </row>
    <row r="186" spans="4:5" x14ac:dyDescent="0.25">
      <c r="D186" s="21"/>
      <c r="E186" s="21"/>
    </row>
    <row r="187" spans="4:5" x14ac:dyDescent="0.25">
      <c r="D187" s="21"/>
      <c r="E187" s="21"/>
    </row>
    <row r="188" spans="4:5" x14ac:dyDescent="0.25">
      <c r="D188" s="21"/>
      <c r="E188" s="21"/>
    </row>
    <row r="189" spans="4:5" x14ac:dyDescent="0.25">
      <c r="D189" s="21"/>
      <c r="E189" s="21"/>
    </row>
    <row r="190" spans="4:5" x14ac:dyDescent="0.25">
      <c r="D190" s="21"/>
      <c r="E190" s="21"/>
    </row>
    <row r="191" spans="4:5" x14ac:dyDescent="0.25">
      <c r="D191" s="21"/>
      <c r="E191" s="21"/>
    </row>
    <row r="192" spans="4:5" x14ac:dyDescent="0.25">
      <c r="D192" s="21"/>
      <c r="E192" s="21"/>
    </row>
    <row r="193" spans="4:5" x14ac:dyDescent="0.25">
      <c r="D193" s="21"/>
      <c r="E193" s="21"/>
    </row>
    <row r="194" spans="4:5" x14ac:dyDescent="0.25">
      <c r="D194" s="21"/>
      <c r="E194" s="21"/>
    </row>
    <row r="195" spans="4:5" x14ac:dyDescent="0.25">
      <c r="D195" s="21"/>
      <c r="E195" s="21"/>
    </row>
    <row r="196" spans="4:5" x14ac:dyDescent="0.25">
      <c r="D196" s="21"/>
      <c r="E196" s="21"/>
    </row>
    <row r="197" spans="4:5" x14ac:dyDescent="0.25">
      <c r="D197" s="21"/>
      <c r="E197" s="21"/>
    </row>
    <row r="198" spans="4:5" x14ac:dyDescent="0.25">
      <c r="D198" s="21"/>
      <c r="E198" s="21"/>
    </row>
    <row r="199" spans="4:5" x14ac:dyDescent="0.25">
      <c r="D199" s="21"/>
      <c r="E199" s="21"/>
    </row>
    <row r="200" spans="4:5" x14ac:dyDescent="0.25">
      <c r="D200" s="21"/>
      <c r="E200" s="21"/>
    </row>
    <row r="201" spans="4:5" x14ac:dyDescent="0.25">
      <c r="D201" s="21"/>
      <c r="E201" s="21"/>
    </row>
    <row r="202" spans="4:5" x14ac:dyDescent="0.25">
      <c r="D202" s="21"/>
      <c r="E202" s="21"/>
    </row>
    <row r="203" spans="4:5" x14ac:dyDescent="0.25">
      <c r="D203" s="21"/>
      <c r="E203" s="21"/>
    </row>
    <row r="204" spans="4:5" x14ac:dyDescent="0.25">
      <c r="D204" s="21"/>
      <c r="E204" s="21"/>
    </row>
    <row r="205" spans="4:5" x14ac:dyDescent="0.25">
      <c r="D205" s="21"/>
      <c r="E205" s="21"/>
    </row>
    <row r="206" spans="4:5" x14ac:dyDescent="0.25">
      <c r="D206" s="21"/>
      <c r="E206" s="21"/>
    </row>
    <row r="207" spans="4:5" x14ac:dyDescent="0.25">
      <c r="D207" s="21"/>
      <c r="E207" s="21"/>
    </row>
    <row r="208" spans="4:5" x14ac:dyDescent="0.25">
      <c r="D208" s="21"/>
      <c r="E208" s="21"/>
    </row>
    <row r="209" spans="4:5" x14ac:dyDescent="0.25">
      <c r="D209" s="21"/>
      <c r="E209" s="21"/>
    </row>
    <row r="210" spans="4:5" x14ac:dyDescent="0.25">
      <c r="D210" s="21"/>
      <c r="E210" s="21"/>
    </row>
    <row r="211" spans="4:5" x14ac:dyDescent="0.25">
      <c r="D211" s="21"/>
      <c r="E211" s="21"/>
    </row>
    <row r="212" spans="4:5" x14ac:dyDescent="0.25">
      <c r="D212" s="21"/>
      <c r="E212" s="21"/>
    </row>
    <row r="213" spans="4:5" x14ac:dyDescent="0.25">
      <c r="D213" s="21"/>
      <c r="E213" s="21"/>
    </row>
    <row r="214" spans="4:5" x14ac:dyDescent="0.25">
      <c r="D214" s="21"/>
      <c r="E214" s="21"/>
    </row>
    <row r="215" spans="4:5" x14ac:dyDescent="0.25">
      <c r="D215" s="21"/>
      <c r="E215" s="21"/>
    </row>
    <row r="216" spans="4:5" x14ac:dyDescent="0.25">
      <c r="D216" s="21"/>
      <c r="E216" s="21"/>
    </row>
    <row r="217" spans="4:5" x14ac:dyDescent="0.25">
      <c r="D217" s="21"/>
      <c r="E217" s="21"/>
    </row>
    <row r="218" spans="4:5" x14ac:dyDescent="0.25">
      <c r="D218" s="21"/>
      <c r="E218" s="21"/>
    </row>
    <row r="219" spans="4:5" x14ac:dyDescent="0.25">
      <c r="D219" s="21"/>
      <c r="E219" s="21"/>
    </row>
    <row r="220" spans="4:5" x14ac:dyDescent="0.25">
      <c r="D220" s="21"/>
      <c r="E220" s="21"/>
    </row>
    <row r="221" spans="4:5" x14ac:dyDescent="0.25">
      <c r="D221" s="21"/>
      <c r="E221" s="21"/>
    </row>
    <row r="222" spans="4:5" x14ac:dyDescent="0.25">
      <c r="D222" s="21"/>
      <c r="E222" s="21"/>
    </row>
    <row r="223" spans="4:5" x14ac:dyDescent="0.25">
      <c r="D223" s="21"/>
      <c r="E223" s="21"/>
    </row>
    <row r="224" spans="4:5" x14ac:dyDescent="0.25">
      <c r="D224" s="21"/>
      <c r="E224" s="21"/>
    </row>
    <row r="225" spans="4:5" x14ac:dyDescent="0.25">
      <c r="D225" s="21"/>
      <c r="E225" s="21"/>
    </row>
    <row r="226" spans="4:5" x14ac:dyDescent="0.25">
      <c r="D226" s="21"/>
      <c r="E226" s="21"/>
    </row>
    <row r="227" spans="4:5" x14ac:dyDescent="0.25">
      <c r="D227" s="21"/>
      <c r="E227" s="21"/>
    </row>
    <row r="228" spans="4:5" x14ac:dyDescent="0.25">
      <c r="D228" s="21"/>
      <c r="E228" s="21"/>
    </row>
    <row r="229" spans="4:5" x14ac:dyDescent="0.25">
      <c r="D229" s="21"/>
      <c r="E229" s="21"/>
    </row>
    <row r="230" spans="4:5" x14ac:dyDescent="0.25">
      <c r="D230" s="21"/>
      <c r="E230" s="21"/>
    </row>
    <row r="231" spans="4:5" x14ac:dyDescent="0.25">
      <c r="D231" s="21"/>
      <c r="E231" s="21"/>
    </row>
    <row r="232" spans="4:5" x14ac:dyDescent="0.25">
      <c r="D232" s="21"/>
      <c r="E232" s="21"/>
    </row>
    <row r="233" spans="4:5" x14ac:dyDescent="0.25">
      <c r="D233" s="21"/>
      <c r="E233" s="21"/>
    </row>
    <row r="234" spans="4:5" x14ac:dyDescent="0.25">
      <c r="D234" s="21"/>
      <c r="E234" s="21"/>
    </row>
    <row r="235" spans="4:5" x14ac:dyDescent="0.25">
      <c r="D235" s="21"/>
      <c r="E235" s="21"/>
    </row>
    <row r="236" spans="4:5" x14ac:dyDescent="0.25">
      <c r="D236" s="21"/>
      <c r="E236" s="21"/>
    </row>
    <row r="237" spans="4:5" x14ac:dyDescent="0.25">
      <c r="D237" s="21"/>
      <c r="E237" s="21"/>
    </row>
    <row r="238" spans="4:5" x14ac:dyDescent="0.25">
      <c r="D238" s="21"/>
      <c r="E238" s="21"/>
    </row>
    <row r="239" spans="4:5" x14ac:dyDescent="0.25">
      <c r="D239" s="21"/>
      <c r="E239" s="21"/>
    </row>
    <row r="240" spans="4:5" x14ac:dyDescent="0.25">
      <c r="D240" s="21"/>
      <c r="E240" s="21"/>
    </row>
    <row r="241" spans="4:5" x14ac:dyDescent="0.25">
      <c r="D241" s="21"/>
      <c r="E241" s="21"/>
    </row>
    <row r="242" spans="4:5" x14ac:dyDescent="0.25">
      <c r="D242" s="21"/>
      <c r="E242" s="21"/>
    </row>
    <row r="243" spans="4:5" x14ac:dyDescent="0.25">
      <c r="D243" s="21"/>
      <c r="E243" s="21"/>
    </row>
    <row r="244" spans="4:5" x14ac:dyDescent="0.25">
      <c r="D244" s="21"/>
      <c r="E244" s="21"/>
    </row>
    <row r="245" spans="4:5" x14ac:dyDescent="0.25">
      <c r="D245" s="21"/>
      <c r="E245" s="21"/>
    </row>
    <row r="246" spans="4:5" x14ac:dyDescent="0.25">
      <c r="D246" s="21"/>
      <c r="E246" s="21"/>
    </row>
    <row r="247" spans="4:5" x14ac:dyDescent="0.25">
      <c r="D247" s="21"/>
      <c r="E247" s="21"/>
    </row>
    <row r="248" spans="4:5" x14ac:dyDescent="0.25">
      <c r="D248" s="21"/>
      <c r="E248" s="21"/>
    </row>
    <row r="249" spans="4:5" x14ac:dyDescent="0.25">
      <c r="D249" s="21"/>
      <c r="E249" s="21"/>
    </row>
    <row r="250" spans="4:5" x14ac:dyDescent="0.25">
      <c r="D250" s="21"/>
      <c r="E250" s="21"/>
    </row>
    <row r="251" spans="4:5" x14ac:dyDescent="0.25">
      <c r="D251" s="21"/>
      <c r="E251" s="21"/>
    </row>
    <row r="252" spans="4:5" x14ac:dyDescent="0.25">
      <c r="D252" s="21"/>
      <c r="E252" s="21"/>
    </row>
    <row r="253" spans="4:5" x14ac:dyDescent="0.25">
      <c r="D253" s="21"/>
      <c r="E253" s="21"/>
    </row>
    <row r="254" spans="4:5" x14ac:dyDescent="0.25">
      <c r="D254" s="21"/>
      <c r="E254" s="21"/>
    </row>
    <row r="255" spans="4:5" x14ac:dyDescent="0.25">
      <c r="D255" s="21"/>
      <c r="E255" s="21"/>
    </row>
    <row r="256" spans="4:5" x14ac:dyDescent="0.25">
      <c r="D256" s="21"/>
      <c r="E256" s="21"/>
    </row>
    <row r="257" spans="4:5" x14ac:dyDescent="0.25">
      <c r="D257" s="21"/>
      <c r="E257" s="21"/>
    </row>
    <row r="258" spans="4:5" x14ac:dyDescent="0.25">
      <c r="D258" s="21"/>
      <c r="E258" s="21"/>
    </row>
    <row r="259" spans="4:5" x14ac:dyDescent="0.25">
      <c r="D259" s="21"/>
      <c r="E259" s="21"/>
    </row>
    <row r="260" spans="4:5" x14ac:dyDescent="0.25">
      <c r="D260" s="21"/>
      <c r="E260" s="21"/>
    </row>
    <row r="261" spans="4:5" x14ac:dyDescent="0.25">
      <c r="D261" s="21"/>
      <c r="E261" s="21"/>
    </row>
    <row r="262" spans="4:5" x14ac:dyDescent="0.25">
      <c r="D262" s="21"/>
      <c r="E262" s="21"/>
    </row>
    <row r="263" spans="4:5" x14ac:dyDescent="0.25">
      <c r="D263" s="21"/>
      <c r="E263" s="21"/>
    </row>
    <row r="264" spans="4:5" x14ac:dyDescent="0.25">
      <c r="D264" s="21"/>
      <c r="E264" s="21"/>
    </row>
    <row r="265" spans="4:5" x14ac:dyDescent="0.25">
      <c r="D265" s="21"/>
      <c r="E265" s="21"/>
    </row>
    <row r="266" spans="4:5" x14ac:dyDescent="0.25">
      <c r="D266" s="21"/>
      <c r="E266" s="21"/>
    </row>
    <row r="267" spans="4:5" x14ac:dyDescent="0.25">
      <c r="D267" s="21"/>
      <c r="E267" s="21"/>
    </row>
    <row r="268" spans="4:5" x14ac:dyDescent="0.25">
      <c r="D268" s="21"/>
      <c r="E268" s="21"/>
    </row>
    <row r="269" spans="4:5" x14ac:dyDescent="0.25">
      <c r="D269" s="21"/>
      <c r="E269" s="21"/>
    </row>
    <row r="270" spans="4:5" x14ac:dyDescent="0.25">
      <c r="D270" s="21"/>
      <c r="E270" s="21"/>
    </row>
    <row r="271" spans="4:5" x14ac:dyDescent="0.25">
      <c r="D271" s="21"/>
      <c r="E271" s="21"/>
    </row>
    <row r="272" spans="4:5" x14ac:dyDescent="0.25">
      <c r="D272" s="21"/>
      <c r="E272" s="21"/>
    </row>
    <row r="273" spans="4:5" x14ac:dyDescent="0.25">
      <c r="D273" s="21"/>
      <c r="E273" s="21"/>
    </row>
    <row r="274" spans="4:5" x14ac:dyDescent="0.25">
      <c r="D274" s="21"/>
      <c r="E274" s="21"/>
    </row>
    <row r="275" spans="4:5" x14ac:dyDescent="0.25">
      <c r="D275" s="21"/>
      <c r="E275" s="21"/>
    </row>
    <row r="276" spans="4:5" x14ac:dyDescent="0.25">
      <c r="D276" s="21"/>
      <c r="E276" s="21"/>
    </row>
    <row r="277" spans="4:5" x14ac:dyDescent="0.25">
      <c r="D277" s="21"/>
      <c r="E277" s="21"/>
    </row>
    <row r="278" spans="4:5" x14ac:dyDescent="0.25">
      <c r="D278" s="21"/>
      <c r="E278" s="21"/>
    </row>
    <row r="279" spans="4:5" x14ac:dyDescent="0.25">
      <c r="D279" s="21"/>
      <c r="E279" s="21"/>
    </row>
    <row r="280" spans="4:5" x14ac:dyDescent="0.25">
      <c r="D280" s="21"/>
      <c r="E280" s="21"/>
    </row>
    <row r="281" spans="4:5" x14ac:dyDescent="0.25">
      <c r="D281" s="21"/>
      <c r="E281" s="21"/>
    </row>
    <row r="282" spans="4:5" x14ac:dyDescent="0.25">
      <c r="D282" s="21"/>
      <c r="E282" s="21"/>
    </row>
    <row r="283" spans="4:5" x14ac:dyDescent="0.25">
      <c r="D283" s="21"/>
      <c r="E283" s="21"/>
    </row>
    <row r="284" spans="4:5" x14ac:dyDescent="0.25">
      <c r="D284" s="21"/>
      <c r="E284" s="21"/>
    </row>
    <row r="285" spans="4:5" x14ac:dyDescent="0.25">
      <c r="D285" s="21"/>
      <c r="E285" s="21"/>
    </row>
    <row r="286" spans="4:5" x14ac:dyDescent="0.25">
      <c r="D286" s="21"/>
      <c r="E286" s="21"/>
    </row>
    <row r="287" spans="4:5" x14ac:dyDescent="0.25">
      <c r="D287" s="21"/>
      <c r="E287" s="21"/>
    </row>
    <row r="288" spans="4:5" x14ac:dyDescent="0.25">
      <c r="D288" s="21"/>
      <c r="E288" s="21"/>
    </row>
    <row r="289" spans="4:5" x14ac:dyDescent="0.25">
      <c r="D289" s="21"/>
      <c r="E289" s="21"/>
    </row>
    <row r="290" spans="4:5" x14ac:dyDescent="0.25">
      <c r="D290" s="21"/>
      <c r="E290" s="21"/>
    </row>
    <row r="291" spans="4:5" x14ac:dyDescent="0.25">
      <c r="D291" s="21"/>
      <c r="E291" s="21"/>
    </row>
    <row r="292" spans="4:5" x14ac:dyDescent="0.25">
      <c r="D292" s="21"/>
      <c r="E292" s="21"/>
    </row>
    <row r="293" spans="4:5" x14ac:dyDescent="0.25">
      <c r="D293" s="21"/>
      <c r="E293" s="21"/>
    </row>
    <row r="294" spans="4:5" x14ac:dyDescent="0.25">
      <c r="D294" s="21"/>
      <c r="E294" s="21"/>
    </row>
    <row r="295" spans="4:5" x14ac:dyDescent="0.25">
      <c r="D295" s="21"/>
      <c r="E295" s="21"/>
    </row>
    <row r="296" spans="4:5" x14ac:dyDescent="0.25">
      <c r="D296" s="21"/>
      <c r="E296" s="21"/>
    </row>
    <row r="297" spans="4:5" x14ac:dyDescent="0.25">
      <c r="D297" s="21"/>
      <c r="E297" s="21"/>
    </row>
    <row r="298" spans="4:5" x14ac:dyDescent="0.25">
      <c r="D298" s="21"/>
      <c r="E298" s="21"/>
    </row>
    <row r="299" spans="4:5" x14ac:dyDescent="0.25">
      <c r="D299" s="21"/>
      <c r="E299" s="21"/>
    </row>
    <row r="300" spans="4:5" x14ac:dyDescent="0.25">
      <c r="D300" s="21"/>
      <c r="E300" s="21"/>
    </row>
    <row r="301" spans="4:5" x14ac:dyDescent="0.25">
      <c r="D301" s="21"/>
      <c r="E301" s="21"/>
    </row>
    <row r="302" spans="4:5" x14ac:dyDescent="0.25">
      <c r="D302" s="21"/>
      <c r="E302" s="21"/>
    </row>
    <row r="303" spans="4:5" x14ac:dyDescent="0.25">
      <c r="D303" s="21"/>
      <c r="E303" s="21"/>
    </row>
    <row r="304" spans="4:5" x14ac:dyDescent="0.25">
      <c r="D304" s="21"/>
      <c r="E304" s="21"/>
    </row>
    <row r="305" spans="4:5" x14ac:dyDescent="0.25">
      <c r="D305" s="21"/>
      <c r="E305" s="21"/>
    </row>
    <row r="306" spans="4:5" x14ac:dyDescent="0.25">
      <c r="D306" s="21"/>
      <c r="E306" s="21"/>
    </row>
    <row r="307" spans="4:5" x14ac:dyDescent="0.25">
      <c r="D307" s="21"/>
      <c r="E307" s="21"/>
    </row>
    <row r="308" spans="4:5" x14ac:dyDescent="0.25">
      <c r="D308" s="21"/>
      <c r="E308" s="21"/>
    </row>
    <row r="309" spans="4:5" x14ac:dyDescent="0.25">
      <c r="D309" s="21"/>
      <c r="E309" s="21"/>
    </row>
    <row r="310" spans="4:5" x14ac:dyDescent="0.25">
      <c r="D310" s="21"/>
      <c r="E310" s="21"/>
    </row>
    <row r="311" spans="4:5" x14ac:dyDescent="0.25">
      <c r="D311" s="21"/>
      <c r="E311" s="21"/>
    </row>
    <row r="312" spans="4:5" x14ac:dyDescent="0.25">
      <c r="D312" s="21"/>
      <c r="E312" s="21"/>
    </row>
    <row r="313" spans="4:5" x14ac:dyDescent="0.25">
      <c r="D313" s="21"/>
      <c r="E313" s="21"/>
    </row>
    <row r="314" spans="4:5" x14ac:dyDescent="0.25">
      <c r="D314" s="21"/>
      <c r="E314" s="21"/>
    </row>
    <row r="315" spans="4:5" x14ac:dyDescent="0.25">
      <c r="D315" s="21"/>
      <c r="E315" s="21"/>
    </row>
    <row r="316" spans="4:5" x14ac:dyDescent="0.25">
      <c r="D316" s="21"/>
      <c r="E316" s="21"/>
    </row>
    <row r="317" spans="4:5" x14ac:dyDescent="0.25">
      <c r="D317" s="21"/>
      <c r="E317" s="21"/>
    </row>
    <row r="318" spans="4:5" x14ac:dyDescent="0.25">
      <c r="D318" s="21"/>
      <c r="E318" s="21"/>
    </row>
    <row r="319" spans="4:5" x14ac:dyDescent="0.25">
      <c r="D319" s="21"/>
      <c r="E319" s="21"/>
    </row>
    <row r="320" spans="4:5" x14ac:dyDescent="0.25">
      <c r="D320" s="21"/>
      <c r="E320" s="21"/>
    </row>
    <row r="321" spans="4:5" x14ac:dyDescent="0.25">
      <c r="D321" s="21"/>
      <c r="E321" s="21"/>
    </row>
    <row r="322" spans="4:5" x14ac:dyDescent="0.25">
      <c r="D322" s="21"/>
      <c r="E322" s="21"/>
    </row>
    <row r="323" spans="4:5" x14ac:dyDescent="0.25">
      <c r="D323" s="21"/>
      <c r="E323" s="21"/>
    </row>
    <row r="324" spans="4:5" x14ac:dyDescent="0.25">
      <c r="D324" s="21"/>
      <c r="E324" s="21"/>
    </row>
    <row r="325" spans="4:5" x14ac:dyDescent="0.25">
      <c r="D325" s="21"/>
      <c r="E325" s="21"/>
    </row>
    <row r="326" spans="4:5" x14ac:dyDescent="0.25">
      <c r="D326" s="21"/>
      <c r="E326" s="21"/>
    </row>
    <row r="327" spans="4:5" x14ac:dyDescent="0.25">
      <c r="D327" s="21"/>
      <c r="E327" s="21"/>
    </row>
    <row r="328" spans="4:5" x14ac:dyDescent="0.25">
      <c r="D328" s="21"/>
      <c r="E328" s="21"/>
    </row>
    <row r="329" spans="4:5" x14ac:dyDescent="0.25">
      <c r="D329" s="21"/>
      <c r="E329" s="21"/>
    </row>
    <row r="330" spans="4:5" x14ac:dyDescent="0.25">
      <c r="D330" s="21"/>
      <c r="E330" s="21"/>
    </row>
    <row r="331" spans="4:5" x14ac:dyDescent="0.25">
      <c r="D331" s="21"/>
      <c r="E331" s="21"/>
    </row>
    <row r="332" spans="4:5" x14ac:dyDescent="0.25">
      <c r="D332" s="21"/>
      <c r="E332" s="21"/>
    </row>
    <row r="333" spans="4:5" x14ac:dyDescent="0.25">
      <c r="D333" s="21"/>
      <c r="E333" s="21"/>
    </row>
    <row r="334" spans="4:5" x14ac:dyDescent="0.25">
      <c r="D334" s="21"/>
      <c r="E334" s="21"/>
    </row>
    <row r="335" spans="4:5" x14ac:dyDescent="0.25">
      <c r="D335" s="21"/>
      <c r="E335" s="21"/>
    </row>
    <row r="336" spans="4:5" x14ac:dyDescent="0.25">
      <c r="D336" s="21"/>
      <c r="E336" s="21"/>
    </row>
    <row r="337" spans="4:5" x14ac:dyDescent="0.25">
      <c r="D337" s="21"/>
      <c r="E337" s="21"/>
    </row>
    <row r="338" spans="4:5" x14ac:dyDescent="0.25">
      <c r="D338" s="21"/>
      <c r="E338" s="21"/>
    </row>
    <row r="339" spans="4:5" x14ac:dyDescent="0.25">
      <c r="D339" s="21"/>
      <c r="E339" s="21"/>
    </row>
    <row r="340" spans="4:5" x14ac:dyDescent="0.25">
      <c r="D340" s="21"/>
      <c r="E340" s="21"/>
    </row>
    <row r="341" spans="4:5" x14ac:dyDescent="0.25">
      <c r="D341" s="21"/>
      <c r="E341" s="21"/>
    </row>
    <row r="342" spans="4:5" x14ac:dyDescent="0.25">
      <c r="D342" s="21"/>
      <c r="E342" s="21"/>
    </row>
    <row r="343" spans="4:5" x14ac:dyDescent="0.25">
      <c r="D343" s="21"/>
      <c r="E343" s="21"/>
    </row>
    <row r="344" spans="4:5" x14ac:dyDescent="0.25">
      <c r="D344" s="21"/>
      <c r="E344" s="21"/>
    </row>
    <row r="345" spans="4:5" x14ac:dyDescent="0.25">
      <c r="D345" s="21"/>
      <c r="E345" s="21"/>
    </row>
    <row r="346" spans="4:5" x14ac:dyDescent="0.25">
      <c r="D346" s="21"/>
      <c r="E346" s="21"/>
    </row>
    <row r="347" spans="4:5" x14ac:dyDescent="0.25">
      <c r="D347" s="21"/>
      <c r="E347" s="21"/>
    </row>
    <row r="348" spans="4:5" x14ac:dyDescent="0.25">
      <c r="D348" s="21"/>
      <c r="E348" s="21"/>
    </row>
    <row r="349" spans="4:5" x14ac:dyDescent="0.25">
      <c r="D349" s="21"/>
      <c r="E349" s="21"/>
    </row>
    <row r="350" spans="4:5" x14ac:dyDescent="0.25">
      <c r="D350" s="21"/>
      <c r="E350" s="21"/>
    </row>
    <row r="351" spans="4:5" x14ac:dyDescent="0.25">
      <c r="D351" s="21"/>
      <c r="E351" s="21"/>
    </row>
    <row r="352" spans="4:5" x14ac:dyDescent="0.25">
      <c r="D352" s="21"/>
      <c r="E352" s="21"/>
    </row>
    <row r="353" spans="4:5" x14ac:dyDescent="0.25">
      <c r="D353" s="21"/>
      <c r="E353" s="21"/>
    </row>
    <row r="354" spans="4:5" x14ac:dyDescent="0.25">
      <c r="D354" s="21"/>
      <c r="E354" s="21"/>
    </row>
    <row r="355" spans="4:5" x14ac:dyDescent="0.25">
      <c r="D355" s="21"/>
      <c r="E355" s="21"/>
    </row>
    <row r="356" spans="4:5" x14ac:dyDescent="0.25">
      <c r="D356" s="21"/>
      <c r="E356" s="21"/>
    </row>
    <row r="357" spans="4:5" x14ac:dyDescent="0.25">
      <c r="D357" s="21"/>
      <c r="E357" s="21"/>
    </row>
    <row r="358" spans="4:5" x14ac:dyDescent="0.25">
      <c r="D358" s="21"/>
      <c r="E358" s="21"/>
    </row>
    <row r="359" spans="4:5" x14ac:dyDescent="0.25">
      <c r="D359" s="21"/>
      <c r="E359" s="21"/>
    </row>
    <row r="360" spans="4:5" x14ac:dyDescent="0.25">
      <c r="D360" s="21"/>
      <c r="E360" s="21"/>
    </row>
    <row r="361" spans="4:5" x14ac:dyDescent="0.25">
      <c r="D361" s="21"/>
      <c r="E361" s="21"/>
    </row>
    <row r="362" spans="4:5" x14ac:dyDescent="0.25">
      <c r="D362" s="21"/>
      <c r="E362" s="21"/>
    </row>
    <row r="363" spans="4:5" x14ac:dyDescent="0.25">
      <c r="D363" s="21"/>
      <c r="E363" s="21"/>
    </row>
    <row r="364" spans="4:5" x14ac:dyDescent="0.25">
      <c r="D364" s="21"/>
      <c r="E364" s="21"/>
    </row>
    <row r="365" spans="4:5" x14ac:dyDescent="0.25">
      <c r="D365" s="21"/>
      <c r="E365" s="21"/>
    </row>
    <row r="366" spans="4:5" x14ac:dyDescent="0.25">
      <c r="D366" s="21"/>
      <c r="E366" s="21"/>
    </row>
    <row r="367" spans="4:5" x14ac:dyDescent="0.25">
      <c r="D367" s="21"/>
      <c r="E367" s="21"/>
    </row>
    <row r="368" spans="4:5" x14ac:dyDescent="0.25">
      <c r="D368" s="21"/>
      <c r="E368" s="21"/>
    </row>
    <row r="369" spans="4:5" x14ac:dyDescent="0.25">
      <c r="D369" s="21"/>
      <c r="E369" s="21"/>
    </row>
    <row r="370" spans="4:5" x14ac:dyDescent="0.25">
      <c r="D370" s="21"/>
      <c r="E370" s="21"/>
    </row>
    <row r="371" spans="4:5" x14ac:dyDescent="0.25">
      <c r="D371" s="21"/>
      <c r="E371" s="21"/>
    </row>
    <row r="372" spans="4:5" x14ac:dyDescent="0.25">
      <c r="D372" s="21"/>
      <c r="E372" s="21"/>
    </row>
    <row r="373" spans="4:5" x14ac:dyDescent="0.25">
      <c r="D373" s="21"/>
      <c r="E373" s="21"/>
    </row>
    <row r="374" spans="4:5" x14ac:dyDescent="0.25">
      <c r="D374" s="21"/>
      <c r="E374" s="21"/>
    </row>
    <row r="375" spans="4:5" x14ac:dyDescent="0.25">
      <c r="D375" s="21"/>
      <c r="E375" s="21"/>
    </row>
    <row r="376" spans="4:5" x14ac:dyDescent="0.25">
      <c r="D376" s="21"/>
      <c r="E376" s="21"/>
    </row>
    <row r="377" spans="4:5" x14ac:dyDescent="0.25">
      <c r="D377" s="21"/>
      <c r="E377" s="21"/>
    </row>
    <row r="378" spans="4:5" x14ac:dyDescent="0.25">
      <c r="D378" s="21"/>
      <c r="E378" s="21"/>
    </row>
    <row r="379" spans="4:5" x14ac:dyDescent="0.25">
      <c r="D379" s="21"/>
      <c r="E379" s="21"/>
    </row>
    <row r="380" spans="4:5" x14ac:dyDescent="0.25">
      <c r="D380" s="21"/>
      <c r="E380" s="21"/>
    </row>
    <row r="381" spans="4:5" x14ac:dyDescent="0.25">
      <c r="D381" s="21"/>
      <c r="E381" s="21"/>
    </row>
    <row r="382" spans="4:5" x14ac:dyDescent="0.25">
      <c r="D382" s="21"/>
      <c r="E382" s="21"/>
    </row>
    <row r="383" spans="4:5" x14ac:dyDescent="0.25">
      <c r="D383" s="21"/>
      <c r="E383" s="21"/>
    </row>
    <row r="384" spans="4:5" x14ac:dyDescent="0.25">
      <c r="D384" s="21"/>
      <c r="E384" s="21"/>
    </row>
    <row r="385" spans="4:5" x14ac:dyDescent="0.25">
      <c r="D385" s="21"/>
      <c r="E385" s="21"/>
    </row>
    <row r="386" spans="4:5" x14ac:dyDescent="0.25">
      <c r="D386" s="21"/>
      <c r="E386" s="21"/>
    </row>
    <row r="387" spans="4:5" x14ac:dyDescent="0.25">
      <c r="D387" s="21"/>
      <c r="E387" s="21"/>
    </row>
    <row r="388" spans="4:5" x14ac:dyDescent="0.25">
      <c r="D388" s="21"/>
      <c r="E388" s="21"/>
    </row>
    <row r="389" spans="4:5" x14ac:dyDescent="0.25">
      <c r="D389" s="21"/>
      <c r="E389" s="21"/>
    </row>
    <row r="390" spans="4:5" x14ac:dyDescent="0.25">
      <c r="D390" s="21"/>
      <c r="E390" s="21"/>
    </row>
    <row r="391" spans="4:5" x14ac:dyDescent="0.25">
      <c r="D391" s="21"/>
      <c r="E391" s="21"/>
    </row>
    <row r="392" spans="4:5" x14ac:dyDescent="0.25">
      <c r="D392" s="21"/>
      <c r="E392" s="21"/>
    </row>
    <row r="393" spans="4:5" x14ac:dyDescent="0.25">
      <c r="D393" s="21"/>
      <c r="E393" s="21"/>
    </row>
    <row r="394" spans="4:5" x14ac:dyDescent="0.25">
      <c r="D394" s="21"/>
      <c r="E394" s="21"/>
    </row>
    <row r="395" spans="4:5" x14ac:dyDescent="0.25">
      <c r="D395" s="21"/>
      <c r="E395" s="21"/>
    </row>
    <row r="396" spans="4:5" x14ac:dyDescent="0.25">
      <c r="D396" s="21"/>
      <c r="E396" s="21"/>
    </row>
    <row r="397" spans="4:5" x14ac:dyDescent="0.25">
      <c r="D397" s="21"/>
      <c r="E397" s="21"/>
    </row>
    <row r="398" spans="4:5" x14ac:dyDescent="0.25">
      <c r="D398" s="21"/>
      <c r="E398" s="21"/>
    </row>
    <row r="399" spans="4:5" x14ac:dyDescent="0.25">
      <c r="D399" s="21"/>
      <c r="E399" s="21"/>
    </row>
    <row r="400" spans="4:5" x14ac:dyDescent="0.25">
      <c r="D400" s="21"/>
      <c r="E400" s="21"/>
    </row>
    <row r="401" spans="4:5" x14ac:dyDescent="0.25">
      <c r="D401" s="21"/>
      <c r="E401" s="21"/>
    </row>
    <row r="402" spans="4:5" x14ac:dyDescent="0.25">
      <c r="D402" s="21"/>
      <c r="E402" s="21"/>
    </row>
    <row r="403" spans="4:5" x14ac:dyDescent="0.25">
      <c r="D403" s="21"/>
      <c r="E403" s="21"/>
    </row>
    <row r="404" spans="4:5" x14ac:dyDescent="0.25">
      <c r="D404" s="21"/>
      <c r="E404" s="21"/>
    </row>
    <row r="405" spans="4:5" x14ac:dyDescent="0.25">
      <c r="D405" s="21"/>
      <c r="E405" s="21"/>
    </row>
    <row r="406" spans="4:5" x14ac:dyDescent="0.25">
      <c r="D406" s="21"/>
      <c r="E406" s="21"/>
    </row>
    <row r="407" spans="4:5" x14ac:dyDescent="0.25">
      <c r="D407" s="21"/>
      <c r="E407" s="21"/>
    </row>
    <row r="408" spans="4:5" x14ac:dyDescent="0.25">
      <c r="D408" s="21"/>
      <c r="E408" s="21"/>
    </row>
    <row r="409" spans="4:5" x14ac:dyDescent="0.25">
      <c r="D409" s="21"/>
      <c r="E409" s="21"/>
    </row>
    <row r="410" spans="4:5" x14ac:dyDescent="0.25">
      <c r="D410" s="21"/>
      <c r="E410" s="21"/>
    </row>
    <row r="411" spans="4:5" x14ac:dyDescent="0.25">
      <c r="D411" s="21"/>
      <c r="E411" s="21"/>
    </row>
    <row r="412" spans="4:5" x14ac:dyDescent="0.25">
      <c r="D412" s="21"/>
      <c r="E412" s="21"/>
    </row>
    <row r="413" spans="4:5" x14ac:dyDescent="0.25">
      <c r="D413" s="21"/>
      <c r="E413" s="21"/>
    </row>
    <row r="414" spans="4:5" x14ac:dyDescent="0.25">
      <c r="D414" s="21"/>
      <c r="E414" s="21"/>
    </row>
    <row r="415" spans="4:5" x14ac:dyDescent="0.25">
      <c r="D415" s="21"/>
      <c r="E415" s="21"/>
    </row>
    <row r="416" spans="4:5" x14ac:dyDescent="0.25">
      <c r="D416" s="21"/>
      <c r="E416" s="21"/>
    </row>
    <row r="417" spans="4:5" x14ac:dyDescent="0.25">
      <c r="D417" s="21"/>
      <c r="E417" s="21"/>
    </row>
    <row r="418" spans="4:5" x14ac:dyDescent="0.25">
      <c r="D418" s="21"/>
      <c r="E418" s="21"/>
    </row>
    <row r="419" spans="4:5" x14ac:dyDescent="0.25">
      <c r="D419" s="21"/>
      <c r="E419" s="21"/>
    </row>
    <row r="420" spans="4:5" x14ac:dyDescent="0.25">
      <c r="D420" s="21"/>
      <c r="E420" s="21"/>
    </row>
    <row r="421" spans="4:5" x14ac:dyDescent="0.25">
      <c r="D421" s="21"/>
      <c r="E421" s="21"/>
    </row>
    <row r="422" spans="4:5" x14ac:dyDescent="0.25">
      <c r="D422" s="21"/>
      <c r="E422" s="21"/>
    </row>
    <row r="423" spans="4:5" x14ac:dyDescent="0.25">
      <c r="D423" s="21"/>
      <c r="E423" s="21"/>
    </row>
    <row r="424" spans="4:5" x14ac:dyDescent="0.25">
      <c r="D424" s="21"/>
      <c r="E424" s="21"/>
    </row>
    <row r="425" spans="4:5" x14ac:dyDescent="0.25">
      <c r="D425" s="21"/>
      <c r="E425" s="21"/>
    </row>
    <row r="426" spans="4:5" x14ac:dyDescent="0.25">
      <c r="D426" s="21"/>
      <c r="E426" s="21"/>
    </row>
    <row r="427" spans="4:5" x14ac:dyDescent="0.25">
      <c r="D427" s="21"/>
      <c r="E427" s="21"/>
    </row>
    <row r="428" spans="4:5" x14ac:dyDescent="0.25">
      <c r="D428" s="21"/>
      <c r="E428" s="21"/>
    </row>
    <row r="429" spans="4:5" x14ac:dyDescent="0.25">
      <c r="D429" s="21"/>
      <c r="E429" s="21"/>
    </row>
    <row r="430" spans="4:5" x14ac:dyDescent="0.25">
      <c r="D430" s="21"/>
      <c r="E430" s="21"/>
    </row>
    <row r="431" spans="4:5" x14ac:dyDescent="0.25">
      <c r="D431" s="21"/>
      <c r="E431" s="21"/>
    </row>
    <row r="432" spans="4:5" x14ac:dyDescent="0.25">
      <c r="D432" s="21"/>
      <c r="E432" s="21"/>
    </row>
    <row r="433" spans="4:5" x14ac:dyDescent="0.25">
      <c r="D433" s="21"/>
      <c r="E433" s="21"/>
    </row>
    <row r="434" spans="4:5" x14ac:dyDescent="0.25">
      <c r="D434" s="21"/>
      <c r="E434" s="21"/>
    </row>
    <row r="435" spans="4:5" x14ac:dyDescent="0.25">
      <c r="D435" s="21"/>
      <c r="E435" s="21"/>
    </row>
    <row r="436" spans="4:5" x14ac:dyDescent="0.25">
      <c r="D436" s="21"/>
      <c r="E436" s="21"/>
    </row>
    <row r="437" spans="4:5" x14ac:dyDescent="0.25">
      <c r="D437" s="21"/>
      <c r="E437" s="21"/>
    </row>
    <row r="438" spans="4:5" x14ac:dyDescent="0.25">
      <c r="D438" s="21"/>
      <c r="E438" s="21"/>
    </row>
    <row r="439" spans="4:5" x14ac:dyDescent="0.25">
      <c r="D439" s="21"/>
      <c r="E439" s="21"/>
    </row>
    <row r="440" spans="4:5" x14ac:dyDescent="0.25">
      <c r="D440" s="21"/>
      <c r="E440" s="21"/>
    </row>
    <row r="441" spans="4:5" x14ac:dyDescent="0.25">
      <c r="D441" s="21"/>
      <c r="E441" s="21"/>
    </row>
    <row r="442" spans="4:5" x14ac:dyDescent="0.25">
      <c r="D442" s="21"/>
      <c r="E442" s="21"/>
    </row>
    <row r="443" spans="4:5" x14ac:dyDescent="0.25">
      <c r="D443" s="21"/>
      <c r="E443" s="21"/>
    </row>
    <row r="444" spans="4:5" x14ac:dyDescent="0.25">
      <c r="D444" s="21"/>
      <c r="E444" s="21"/>
    </row>
    <row r="445" spans="4:5" x14ac:dyDescent="0.25">
      <c r="D445" s="21"/>
      <c r="E445" s="21"/>
    </row>
    <row r="446" spans="4:5" x14ac:dyDescent="0.25">
      <c r="D446" s="21"/>
      <c r="E446" s="21"/>
    </row>
    <row r="447" spans="4:5" x14ac:dyDescent="0.25">
      <c r="D447" s="21"/>
      <c r="E447" s="21"/>
    </row>
    <row r="448" spans="4:5" x14ac:dyDescent="0.25">
      <c r="D448" s="21"/>
      <c r="E448" s="21"/>
    </row>
    <row r="449" spans="4:5" x14ac:dyDescent="0.25">
      <c r="D449" s="21"/>
      <c r="E449" s="21"/>
    </row>
    <row r="450" spans="4:5" x14ac:dyDescent="0.25">
      <c r="D450" s="21"/>
      <c r="E450" s="21"/>
    </row>
    <row r="451" spans="4:5" x14ac:dyDescent="0.25">
      <c r="D451" s="21"/>
      <c r="E451" s="21"/>
    </row>
    <row r="452" spans="4:5" x14ac:dyDescent="0.25">
      <c r="D452" s="21"/>
      <c r="E452" s="21"/>
    </row>
    <row r="453" spans="4:5" x14ac:dyDescent="0.25">
      <c r="D453" s="21"/>
      <c r="E453" s="21"/>
    </row>
    <row r="454" spans="4:5" x14ac:dyDescent="0.25">
      <c r="D454" s="21"/>
      <c r="E454" s="21"/>
    </row>
    <row r="455" spans="4:5" x14ac:dyDescent="0.25">
      <c r="D455" s="21"/>
      <c r="E455" s="21"/>
    </row>
    <row r="456" spans="4:5" x14ac:dyDescent="0.25">
      <c r="D456" s="21"/>
      <c r="E456" s="21"/>
    </row>
    <row r="457" spans="4:5" x14ac:dyDescent="0.25">
      <c r="D457" s="21"/>
      <c r="E457" s="21"/>
    </row>
    <row r="458" spans="4:5" x14ac:dyDescent="0.25">
      <c r="D458" s="21"/>
      <c r="E458" s="21"/>
    </row>
    <row r="459" spans="4:5" x14ac:dyDescent="0.25">
      <c r="D459" s="21"/>
      <c r="E459" s="21"/>
    </row>
    <row r="460" spans="4:5" x14ac:dyDescent="0.25">
      <c r="D460" s="21"/>
      <c r="E460" s="21"/>
    </row>
    <row r="461" spans="4:5" x14ac:dyDescent="0.25">
      <c r="D461" s="21"/>
      <c r="E461" s="21"/>
    </row>
    <row r="462" spans="4:5" x14ac:dyDescent="0.25">
      <c r="D462" s="21"/>
      <c r="E462" s="21"/>
    </row>
    <row r="463" spans="4:5" x14ac:dyDescent="0.25">
      <c r="D463" s="21"/>
      <c r="E463" s="21"/>
    </row>
    <row r="464" spans="4:5" x14ac:dyDescent="0.25">
      <c r="D464" s="21"/>
      <c r="E464" s="21"/>
    </row>
    <row r="465" spans="4:5" x14ac:dyDescent="0.25">
      <c r="D465" s="21"/>
      <c r="E465" s="21"/>
    </row>
    <row r="466" spans="4:5" x14ac:dyDescent="0.25">
      <c r="D466" s="21"/>
      <c r="E466" s="21"/>
    </row>
    <row r="467" spans="4:5" x14ac:dyDescent="0.25">
      <c r="D467" s="21"/>
      <c r="E467" s="21"/>
    </row>
    <row r="468" spans="4:5" x14ac:dyDescent="0.25">
      <c r="D468" s="21"/>
      <c r="E468" s="21"/>
    </row>
    <row r="469" spans="4:5" x14ac:dyDescent="0.25">
      <c r="D469" s="21"/>
      <c r="E469" s="21"/>
    </row>
    <row r="470" spans="4:5" x14ac:dyDescent="0.25">
      <c r="D470" s="21"/>
      <c r="E470" s="21"/>
    </row>
    <row r="471" spans="4:5" x14ac:dyDescent="0.25">
      <c r="D471" s="21"/>
      <c r="E471" s="21"/>
    </row>
    <row r="472" spans="4:5" x14ac:dyDescent="0.25">
      <c r="D472" s="21"/>
      <c r="E472" s="21"/>
    </row>
    <row r="473" spans="4:5" x14ac:dyDescent="0.25">
      <c r="D473" s="21"/>
      <c r="E473" s="21"/>
    </row>
    <row r="474" spans="4:5" x14ac:dyDescent="0.25">
      <c r="D474" s="21"/>
      <c r="E474" s="21"/>
    </row>
    <row r="475" spans="4:5" x14ac:dyDescent="0.25">
      <c r="D475" s="21"/>
      <c r="E475" s="21"/>
    </row>
    <row r="476" spans="4:5" x14ac:dyDescent="0.25">
      <c r="D476" s="21"/>
      <c r="E476" s="21"/>
    </row>
    <row r="477" spans="4:5" x14ac:dyDescent="0.25">
      <c r="D477" s="21"/>
      <c r="E477" s="21"/>
    </row>
    <row r="478" spans="4:5" x14ac:dyDescent="0.25">
      <c r="D478" s="21"/>
      <c r="E478" s="21"/>
    </row>
    <row r="479" spans="4:5" x14ac:dyDescent="0.25">
      <c r="D479" s="21"/>
      <c r="E479" s="21"/>
    </row>
    <row r="480" spans="4:5" x14ac:dyDescent="0.25">
      <c r="D480" s="21"/>
      <c r="E480" s="21"/>
    </row>
    <row r="481" spans="4:5" x14ac:dyDescent="0.25">
      <c r="D481" s="21"/>
      <c r="E481" s="21"/>
    </row>
    <row r="482" spans="4:5" x14ac:dyDescent="0.25">
      <c r="D482" s="21"/>
      <c r="E482" s="21"/>
    </row>
    <row r="483" spans="4:5" x14ac:dyDescent="0.25">
      <c r="D483" s="21"/>
      <c r="E483" s="21"/>
    </row>
    <row r="484" spans="4:5" x14ac:dyDescent="0.25">
      <c r="D484" s="21"/>
      <c r="E484" s="21"/>
    </row>
    <row r="485" spans="4:5" x14ac:dyDescent="0.25">
      <c r="D485" s="21"/>
      <c r="E485" s="21"/>
    </row>
    <row r="486" spans="4:5" x14ac:dyDescent="0.25">
      <c r="D486" s="21"/>
      <c r="E486" s="21"/>
    </row>
    <row r="487" spans="4:5" x14ac:dyDescent="0.25">
      <c r="D487" s="21"/>
      <c r="E487" s="21"/>
    </row>
    <row r="488" spans="4:5" x14ac:dyDescent="0.25">
      <c r="D488" s="21"/>
      <c r="E488" s="21"/>
    </row>
    <row r="489" spans="4:5" x14ac:dyDescent="0.25">
      <c r="D489" s="21"/>
      <c r="E489" s="21"/>
    </row>
    <row r="490" spans="4:5" x14ac:dyDescent="0.25">
      <c r="D490" s="21"/>
      <c r="E490" s="21"/>
    </row>
    <row r="491" spans="4:5" x14ac:dyDescent="0.25">
      <c r="D491" s="21"/>
      <c r="E491" s="21"/>
    </row>
    <row r="492" spans="4:5" x14ac:dyDescent="0.25">
      <c r="D492" s="21"/>
      <c r="E492" s="21"/>
    </row>
    <row r="493" spans="4:5" x14ac:dyDescent="0.25">
      <c r="D493" s="21"/>
      <c r="E493" s="21"/>
    </row>
    <row r="494" spans="4:5" x14ac:dyDescent="0.25">
      <c r="D494" s="21"/>
      <c r="E494" s="21"/>
    </row>
    <row r="495" spans="4:5" x14ac:dyDescent="0.25">
      <c r="D495" s="21"/>
      <c r="E495" s="21"/>
    </row>
    <row r="496" spans="4:5" x14ac:dyDescent="0.25">
      <c r="D496" s="21"/>
      <c r="E496" s="21"/>
    </row>
    <row r="497" spans="4:5" x14ac:dyDescent="0.25">
      <c r="D497" s="21"/>
      <c r="E497" s="21"/>
    </row>
    <row r="498" spans="4:5" x14ac:dyDescent="0.25">
      <c r="D498" s="21"/>
      <c r="E498" s="21"/>
    </row>
    <row r="499" spans="4:5" x14ac:dyDescent="0.25">
      <c r="D499" s="21"/>
      <c r="E499" s="21"/>
    </row>
    <row r="500" spans="4:5" x14ac:dyDescent="0.25">
      <c r="D500" s="21"/>
      <c r="E500" s="21"/>
    </row>
    <row r="501" spans="4:5" x14ac:dyDescent="0.25">
      <c r="D501" s="21"/>
      <c r="E501" s="21"/>
    </row>
    <row r="502" spans="4:5" x14ac:dyDescent="0.25">
      <c r="D502" s="21"/>
      <c r="E502" s="21"/>
    </row>
    <row r="503" spans="4:5" x14ac:dyDescent="0.25">
      <c r="D503" s="21"/>
      <c r="E503" s="21"/>
    </row>
    <row r="504" spans="4:5" x14ac:dyDescent="0.25">
      <c r="D504" s="21"/>
      <c r="E504" s="21"/>
    </row>
    <row r="505" spans="4:5" x14ac:dyDescent="0.25">
      <c r="D505" s="21"/>
      <c r="E505" s="21"/>
    </row>
    <row r="506" spans="4:5" x14ac:dyDescent="0.25">
      <c r="D506" s="21"/>
      <c r="E506" s="21"/>
    </row>
    <row r="507" spans="4:5" x14ac:dyDescent="0.25">
      <c r="D507" s="21"/>
      <c r="E507" s="21"/>
    </row>
    <row r="508" spans="4:5" x14ac:dyDescent="0.25">
      <c r="D508" s="21"/>
      <c r="E508" s="21"/>
    </row>
    <row r="509" spans="4:5" x14ac:dyDescent="0.25">
      <c r="D509" s="21"/>
      <c r="E509" s="21"/>
    </row>
    <row r="510" spans="4:5" x14ac:dyDescent="0.25">
      <c r="D510" s="21"/>
      <c r="E510" s="21"/>
    </row>
    <row r="511" spans="4:5" x14ac:dyDescent="0.25">
      <c r="D511" s="21"/>
      <c r="E511" s="21"/>
    </row>
    <row r="512" spans="4:5" x14ac:dyDescent="0.25">
      <c r="D512" s="21"/>
      <c r="E512" s="21"/>
    </row>
    <row r="513" spans="4:5" x14ac:dyDescent="0.25">
      <c r="D513" s="21"/>
      <c r="E513" s="21"/>
    </row>
    <row r="514" spans="4:5" x14ac:dyDescent="0.25">
      <c r="D514" s="21"/>
      <c r="E514" s="21"/>
    </row>
    <row r="515" spans="4:5" x14ac:dyDescent="0.25">
      <c r="D515" s="21"/>
      <c r="E515" s="21"/>
    </row>
    <row r="516" spans="4:5" x14ac:dyDescent="0.25">
      <c r="D516" s="21"/>
      <c r="E516" s="21"/>
    </row>
    <row r="517" spans="4:5" x14ac:dyDescent="0.25">
      <c r="D517" s="21"/>
      <c r="E517" s="21"/>
    </row>
    <row r="518" spans="4:5" x14ac:dyDescent="0.25">
      <c r="D518" s="21"/>
      <c r="E518" s="21"/>
    </row>
    <row r="519" spans="4:5" x14ac:dyDescent="0.25">
      <c r="D519" s="21"/>
      <c r="E519" s="21"/>
    </row>
    <row r="520" spans="4:5" x14ac:dyDescent="0.25">
      <c r="D520" s="21"/>
      <c r="E520" s="21"/>
    </row>
    <row r="521" spans="4:5" x14ac:dyDescent="0.25">
      <c r="D521" s="21"/>
      <c r="E521" s="21"/>
    </row>
    <row r="522" spans="4:5" x14ac:dyDescent="0.25">
      <c r="D522" s="21"/>
      <c r="E522" s="21"/>
    </row>
    <row r="523" spans="4:5" x14ac:dyDescent="0.25">
      <c r="D523" s="21"/>
      <c r="E523" s="21"/>
    </row>
    <row r="524" spans="4:5" x14ac:dyDescent="0.25">
      <c r="D524" s="21"/>
      <c r="E524" s="21"/>
    </row>
    <row r="525" spans="4:5" x14ac:dyDescent="0.25">
      <c r="D525" s="21"/>
      <c r="E525" s="21"/>
    </row>
    <row r="526" spans="4:5" x14ac:dyDescent="0.25">
      <c r="D526" s="21"/>
      <c r="E526" s="21"/>
    </row>
    <row r="527" spans="4:5" x14ac:dyDescent="0.25">
      <c r="D527" s="21"/>
      <c r="E527" s="21"/>
    </row>
    <row r="528" spans="4:5" x14ac:dyDescent="0.25">
      <c r="D528" s="21"/>
      <c r="E528" s="21"/>
    </row>
    <row r="529" spans="4:5" x14ac:dyDescent="0.25">
      <c r="D529" s="21"/>
      <c r="E529" s="21"/>
    </row>
    <row r="530" spans="4:5" x14ac:dyDescent="0.25">
      <c r="D530" s="21"/>
      <c r="E530" s="21"/>
    </row>
    <row r="531" spans="4:5" x14ac:dyDescent="0.25">
      <c r="D531" s="21"/>
      <c r="E531" s="21"/>
    </row>
    <row r="532" spans="4:5" x14ac:dyDescent="0.25">
      <c r="D532" s="21"/>
      <c r="E532" s="21"/>
    </row>
    <row r="533" spans="4:5" x14ac:dyDescent="0.25">
      <c r="D533" s="21"/>
      <c r="E533" s="21"/>
    </row>
    <row r="534" spans="4:5" x14ac:dyDescent="0.25">
      <c r="D534" s="21"/>
      <c r="E534" s="21"/>
    </row>
    <row r="535" spans="4:5" x14ac:dyDescent="0.25">
      <c r="D535" s="21"/>
      <c r="E535" s="21"/>
    </row>
    <row r="536" spans="4:5" x14ac:dyDescent="0.25">
      <c r="D536" s="21"/>
      <c r="E536" s="21"/>
    </row>
    <row r="537" spans="4:5" x14ac:dyDescent="0.25">
      <c r="D537" s="21"/>
      <c r="E537" s="21"/>
    </row>
    <row r="538" spans="4:5" x14ac:dyDescent="0.25">
      <c r="D538" s="21"/>
      <c r="E538" s="21"/>
    </row>
    <row r="539" spans="4:5" x14ac:dyDescent="0.25">
      <c r="D539" s="21"/>
      <c r="E539" s="21"/>
    </row>
    <row r="540" spans="4:5" x14ac:dyDescent="0.25">
      <c r="D540" s="21"/>
      <c r="E540" s="21"/>
    </row>
    <row r="541" spans="4:5" x14ac:dyDescent="0.25">
      <c r="D541" s="21"/>
      <c r="E541" s="21"/>
    </row>
    <row r="542" spans="4:5" x14ac:dyDescent="0.25">
      <c r="D542" s="21"/>
      <c r="E542" s="21"/>
    </row>
    <row r="543" spans="4:5" x14ac:dyDescent="0.25">
      <c r="D543" s="21"/>
      <c r="E543" s="21"/>
    </row>
    <row r="544" spans="4:5" x14ac:dyDescent="0.25">
      <c r="D544" s="21"/>
      <c r="E544" s="21"/>
    </row>
    <row r="545" spans="4:5" x14ac:dyDescent="0.25">
      <c r="D545" s="21"/>
      <c r="E545" s="21"/>
    </row>
    <row r="546" spans="4:5" x14ac:dyDescent="0.25">
      <c r="D546" s="21"/>
      <c r="E546" s="21"/>
    </row>
    <row r="547" spans="4:5" x14ac:dyDescent="0.25">
      <c r="D547" s="21"/>
      <c r="E547" s="21"/>
    </row>
    <row r="548" spans="4:5" x14ac:dyDescent="0.25">
      <c r="D548" s="21"/>
      <c r="E548" s="21"/>
    </row>
    <row r="549" spans="4:5" x14ac:dyDescent="0.25">
      <c r="D549" s="21"/>
      <c r="E549" s="21"/>
    </row>
    <row r="550" spans="4:5" x14ac:dyDescent="0.25">
      <c r="D550" s="21"/>
      <c r="E550" s="21"/>
    </row>
    <row r="551" spans="4:5" x14ac:dyDescent="0.25">
      <c r="D551" s="21"/>
      <c r="E551" s="21"/>
    </row>
    <row r="552" spans="4:5" x14ac:dyDescent="0.25">
      <c r="D552" s="21"/>
      <c r="E552" s="21"/>
    </row>
    <row r="553" spans="4:5" x14ac:dyDescent="0.25">
      <c r="D553" s="21"/>
      <c r="E553" s="21"/>
    </row>
    <row r="554" spans="4:5" x14ac:dyDescent="0.25">
      <c r="D554" s="21"/>
      <c r="E554" s="21"/>
    </row>
    <row r="555" spans="4:5" x14ac:dyDescent="0.25">
      <c r="D555" s="21"/>
      <c r="E555" s="21"/>
    </row>
    <row r="556" spans="4:5" x14ac:dyDescent="0.25">
      <c r="D556" s="21"/>
      <c r="E556" s="21"/>
    </row>
    <row r="557" spans="4:5" x14ac:dyDescent="0.25">
      <c r="D557" s="21"/>
      <c r="E557" s="21"/>
    </row>
    <row r="558" spans="4:5" x14ac:dyDescent="0.25">
      <c r="D558" s="21"/>
      <c r="E558" s="21"/>
    </row>
    <row r="559" spans="4:5" x14ac:dyDescent="0.25">
      <c r="D559" s="21"/>
      <c r="E559" s="21"/>
    </row>
    <row r="560" spans="4:5" x14ac:dyDescent="0.25">
      <c r="D560" s="21"/>
      <c r="E560" s="21"/>
    </row>
    <row r="561" spans="4:5" x14ac:dyDescent="0.25">
      <c r="D561" s="21"/>
      <c r="E561" s="21"/>
    </row>
    <row r="562" spans="4:5" x14ac:dyDescent="0.25">
      <c r="D562" s="21"/>
      <c r="E562" s="21"/>
    </row>
    <row r="563" spans="4:5" x14ac:dyDescent="0.25">
      <c r="D563" s="21"/>
      <c r="E563" s="21"/>
    </row>
    <row r="564" spans="4:5" x14ac:dyDescent="0.25">
      <c r="D564" s="21"/>
      <c r="E564" s="21"/>
    </row>
    <row r="565" spans="4:5" x14ac:dyDescent="0.25">
      <c r="D565" s="21"/>
      <c r="E565" s="21"/>
    </row>
    <row r="566" spans="4:5" x14ac:dyDescent="0.25">
      <c r="D566" s="21"/>
      <c r="E566" s="21"/>
    </row>
    <row r="567" spans="4:5" x14ac:dyDescent="0.25">
      <c r="D567" s="21"/>
      <c r="E567" s="21"/>
    </row>
    <row r="568" spans="4:5" x14ac:dyDescent="0.25">
      <c r="D568" s="21"/>
      <c r="E568" s="21"/>
    </row>
    <row r="569" spans="4:5" x14ac:dyDescent="0.25">
      <c r="D569" s="21"/>
      <c r="E569" s="21"/>
    </row>
    <row r="570" spans="4:5" x14ac:dyDescent="0.25">
      <c r="D570" s="21"/>
      <c r="E570" s="21"/>
    </row>
    <row r="571" spans="4:5" x14ac:dyDescent="0.25">
      <c r="D571" s="21"/>
      <c r="E571" s="21"/>
    </row>
    <row r="572" spans="4:5" x14ac:dyDescent="0.25">
      <c r="D572" s="21"/>
      <c r="E572" s="21"/>
    </row>
    <row r="573" spans="4:5" x14ac:dyDescent="0.25">
      <c r="D573" s="21"/>
      <c r="E573" s="21"/>
    </row>
    <row r="574" spans="4:5" x14ac:dyDescent="0.25">
      <c r="D574" s="21"/>
      <c r="E574" s="21"/>
    </row>
    <row r="575" spans="4:5" x14ac:dyDescent="0.25">
      <c r="D575" s="21"/>
      <c r="E575" s="21"/>
    </row>
    <row r="576" spans="4:5" x14ac:dyDescent="0.25">
      <c r="D576" s="21"/>
      <c r="E576" s="21"/>
    </row>
    <row r="577" spans="4:5" x14ac:dyDescent="0.25">
      <c r="D577" s="21"/>
      <c r="E577" s="21"/>
    </row>
    <row r="578" spans="4:5" x14ac:dyDescent="0.25">
      <c r="D578" s="21"/>
      <c r="E578" s="21"/>
    </row>
    <row r="579" spans="4:5" x14ac:dyDescent="0.25">
      <c r="D579" s="21"/>
      <c r="E579" s="21"/>
    </row>
    <row r="580" spans="4:5" x14ac:dyDescent="0.25">
      <c r="D580" s="21"/>
      <c r="E580" s="21"/>
    </row>
    <row r="581" spans="4:5" x14ac:dyDescent="0.25">
      <c r="D581" s="21"/>
      <c r="E581" s="21"/>
    </row>
    <row r="582" spans="4:5" x14ac:dyDescent="0.25">
      <c r="D582" s="21"/>
      <c r="E582" s="21"/>
    </row>
    <row r="583" spans="4:5" x14ac:dyDescent="0.25">
      <c r="D583" s="21"/>
      <c r="E583" s="21"/>
    </row>
    <row r="584" spans="4:5" x14ac:dyDescent="0.25">
      <c r="D584" s="21"/>
      <c r="E584" s="21"/>
    </row>
    <row r="585" spans="4:5" x14ac:dyDescent="0.25">
      <c r="D585" s="21"/>
      <c r="E585" s="21"/>
    </row>
    <row r="586" spans="4:5" x14ac:dyDescent="0.25">
      <c r="D586" s="21"/>
      <c r="E586" s="21"/>
    </row>
    <row r="587" spans="4:5" x14ac:dyDescent="0.25">
      <c r="D587" s="21"/>
      <c r="E587" s="21"/>
    </row>
    <row r="588" spans="4:5" x14ac:dyDescent="0.25">
      <c r="D588" s="21"/>
      <c r="E588" s="21"/>
    </row>
    <row r="589" spans="4:5" x14ac:dyDescent="0.25">
      <c r="D589" s="21"/>
      <c r="E589" s="21"/>
    </row>
    <row r="590" spans="4:5" x14ac:dyDescent="0.25">
      <c r="D590" s="21"/>
      <c r="E590" s="21"/>
    </row>
    <row r="591" spans="4:5" x14ac:dyDescent="0.25">
      <c r="D591" s="21"/>
      <c r="E591" s="21"/>
    </row>
    <row r="592" spans="4:5" x14ac:dyDescent="0.25">
      <c r="D592" s="21"/>
      <c r="E592" s="21"/>
    </row>
    <row r="593" spans="4:5" x14ac:dyDescent="0.25">
      <c r="D593" s="21"/>
      <c r="E593" s="21"/>
    </row>
    <row r="594" spans="4:5" x14ac:dyDescent="0.25">
      <c r="D594" s="21"/>
      <c r="E594" s="21"/>
    </row>
    <row r="595" spans="4:5" x14ac:dyDescent="0.25">
      <c r="D595" s="21"/>
      <c r="E595" s="21"/>
    </row>
    <row r="596" spans="4:5" x14ac:dyDescent="0.25">
      <c r="D596" s="21"/>
      <c r="E596" s="21"/>
    </row>
    <row r="597" spans="4:5" x14ac:dyDescent="0.25">
      <c r="D597" s="21"/>
      <c r="E597" s="21"/>
    </row>
    <row r="598" spans="4:5" x14ac:dyDescent="0.25">
      <c r="D598" s="21"/>
      <c r="E598" s="21"/>
    </row>
    <row r="599" spans="4:5" x14ac:dyDescent="0.25">
      <c r="D599" s="21"/>
      <c r="E599" s="21"/>
    </row>
    <row r="600" spans="4:5" x14ac:dyDescent="0.25">
      <c r="D600" s="21"/>
      <c r="E600" s="21"/>
    </row>
    <row r="601" spans="4:5" x14ac:dyDescent="0.25">
      <c r="D601" s="21"/>
      <c r="E601" s="21"/>
    </row>
    <row r="602" spans="4:5" x14ac:dyDescent="0.25">
      <c r="D602" s="21"/>
      <c r="E602" s="21"/>
    </row>
    <row r="603" spans="4:5" x14ac:dyDescent="0.25">
      <c r="D603" s="21"/>
      <c r="E603" s="21"/>
    </row>
    <row r="604" spans="4:5" x14ac:dyDescent="0.25">
      <c r="D604" s="21"/>
      <c r="E604" s="21"/>
    </row>
    <row r="605" spans="4:5" x14ac:dyDescent="0.25">
      <c r="D605" s="21"/>
      <c r="E605" s="21"/>
    </row>
    <row r="606" spans="4:5" x14ac:dyDescent="0.25">
      <c r="D606" s="21"/>
      <c r="E606" s="21"/>
    </row>
    <row r="607" spans="4:5" x14ac:dyDescent="0.25">
      <c r="D607" s="21"/>
      <c r="E607" s="21"/>
    </row>
    <row r="608" spans="4:5" x14ac:dyDescent="0.25">
      <c r="D608" s="21"/>
      <c r="E608" s="21"/>
    </row>
    <row r="609" spans="4:5" x14ac:dyDescent="0.25">
      <c r="D609" s="21"/>
      <c r="E609" s="21"/>
    </row>
    <row r="610" spans="4:5" x14ac:dyDescent="0.25">
      <c r="D610" s="21"/>
      <c r="E610" s="21"/>
    </row>
    <row r="611" spans="4:5" x14ac:dyDescent="0.25">
      <c r="D611" s="21"/>
      <c r="E611" s="21"/>
    </row>
    <row r="612" spans="4:5" x14ac:dyDescent="0.25">
      <c r="D612" s="21"/>
      <c r="E612" s="21"/>
    </row>
    <row r="613" spans="4:5" x14ac:dyDescent="0.25">
      <c r="D613" s="21"/>
      <c r="E613" s="21"/>
    </row>
    <row r="614" spans="4:5" x14ac:dyDescent="0.25">
      <c r="D614" s="21"/>
      <c r="E614" s="21"/>
    </row>
    <row r="615" spans="4:5" x14ac:dyDescent="0.25">
      <c r="D615" s="21"/>
      <c r="E615" s="21"/>
    </row>
    <row r="616" spans="4:5" x14ac:dyDescent="0.25">
      <c r="D616" s="21"/>
      <c r="E616" s="21"/>
    </row>
    <row r="617" spans="4:5" x14ac:dyDescent="0.25">
      <c r="D617" s="21"/>
      <c r="E617" s="21"/>
    </row>
    <row r="618" spans="4:5" x14ac:dyDescent="0.25">
      <c r="D618" s="21"/>
      <c r="E618" s="21"/>
    </row>
    <row r="619" spans="4:5" x14ac:dyDescent="0.25">
      <c r="D619" s="21"/>
      <c r="E619" s="21"/>
    </row>
    <row r="620" spans="4:5" x14ac:dyDescent="0.25">
      <c r="D620" s="21"/>
      <c r="E620" s="21"/>
    </row>
    <row r="621" spans="4:5" x14ac:dyDescent="0.25">
      <c r="D621" s="21"/>
      <c r="E621" s="21"/>
    </row>
    <row r="622" spans="4:5" x14ac:dyDescent="0.25">
      <c r="D622" s="21"/>
      <c r="E622" s="21"/>
    </row>
    <row r="623" spans="4:5" x14ac:dyDescent="0.25">
      <c r="D623" s="21"/>
      <c r="E623" s="21"/>
    </row>
    <row r="624" spans="4:5" x14ac:dyDescent="0.25">
      <c r="D624" s="21"/>
      <c r="E624" s="21"/>
    </row>
    <row r="625" spans="4:5" x14ac:dyDescent="0.25">
      <c r="D625" s="21"/>
      <c r="E625" s="21"/>
    </row>
    <row r="626" spans="4:5" x14ac:dyDescent="0.25">
      <c r="D626" s="21"/>
      <c r="E626" s="21"/>
    </row>
    <row r="627" spans="4:5" x14ac:dyDescent="0.25">
      <c r="D627" s="21"/>
      <c r="E627" s="21"/>
    </row>
    <row r="628" spans="4:5" x14ac:dyDescent="0.25">
      <c r="D628" s="21"/>
      <c r="E628" s="21"/>
    </row>
    <row r="629" spans="4:5" x14ac:dyDescent="0.25">
      <c r="D629" s="21"/>
      <c r="E629" s="21"/>
    </row>
    <row r="630" spans="4:5" x14ac:dyDescent="0.25">
      <c r="D630" s="21"/>
      <c r="E630" s="21"/>
    </row>
    <row r="631" spans="4:5" x14ac:dyDescent="0.25">
      <c r="D631" s="21"/>
      <c r="E631" s="21"/>
    </row>
    <row r="632" spans="4:5" x14ac:dyDescent="0.25">
      <c r="D632" s="21"/>
      <c r="E632" s="21"/>
    </row>
    <row r="633" spans="4:5" x14ac:dyDescent="0.25">
      <c r="D633" s="21"/>
      <c r="E633" s="21"/>
    </row>
    <row r="634" spans="4:5" x14ac:dyDescent="0.25">
      <c r="D634" s="21"/>
      <c r="E634" s="21"/>
    </row>
    <row r="635" spans="4:5" x14ac:dyDescent="0.25">
      <c r="D635" s="21"/>
      <c r="E635" s="21"/>
    </row>
    <row r="636" spans="4:5" x14ac:dyDescent="0.25">
      <c r="D636" s="21"/>
      <c r="E636" s="21"/>
    </row>
    <row r="637" spans="4:5" x14ac:dyDescent="0.25">
      <c r="D637" s="21"/>
      <c r="E637" s="21"/>
    </row>
    <row r="638" spans="4:5" x14ac:dyDescent="0.25">
      <c r="D638" s="21"/>
      <c r="E638" s="21"/>
    </row>
    <row r="639" spans="4:5" x14ac:dyDescent="0.25">
      <c r="D639" s="21"/>
      <c r="E639" s="21"/>
    </row>
    <row r="640" spans="4:5" x14ac:dyDescent="0.25">
      <c r="D640" s="21"/>
      <c r="E640" s="21"/>
    </row>
    <row r="641" spans="4:5" x14ac:dyDescent="0.25">
      <c r="D641" s="21"/>
      <c r="E641" s="21"/>
    </row>
    <row r="642" spans="4:5" x14ac:dyDescent="0.25">
      <c r="D642" s="21"/>
      <c r="E642" s="21"/>
    </row>
    <row r="643" spans="4:5" x14ac:dyDescent="0.25">
      <c r="D643" s="21"/>
      <c r="E643" s="21"/>
    </row>
    <row r="644" spans="4:5" x14ac:dyDescent="0.25">
      <c r="D644" s="21"/>
      <c r="E644" s="21"/>
    </row>
    <row r="645" spans="4:5" x14ac:dyDescent="0.25">
      <c r="D645" s="21"/>
      <c r="E645" s="21"/>
    </row>
  </sheetData>
  <mergeCells count="8">
    <mergeCell ref="A1:G1"/>
    <mergeCell ref="A2:G2"/>
    <mergeCell ref="A3:G3"/>
    <mergeCell ref="A154:F154"/>
    <mergeCell ref="A155:F155"/>
    <mergeCell ref="A4:G4"/>
    <mergeCell ref="B5:F5"/>
    <mergeCell ref="G5:G6"/>
  </mergeCells>
  <pageMargins left="0.38124999999999998" right="0.35" top="0.35076530612244899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9" sqref="A29"/>
    </sheetView>
  </sheetViews>
  <sheetFormatPr baseColWidth="10" defaultRowHeight="12.75" customHeight="1" x14ac:dyDescent="0.2"/>
  <cols>
    <col min="1" max="1" width="49.85546875" style="4" customWidth="1"/>
    <col min="2" max="16384" width="11.42578125" style="4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tesoreria.pc1</cp:lastModifiedBy>
  <cp:lastPrinted>2021-03-03T21:46:05Z</cp:lastPrinted>
  <dcterms:created xsi:type="dcterms:W3CDTF">2019-02-28T18:20:05Z</dcterms:created>
  <dcterms:modified xsi:type="dcterms:W3CDTF">2021-03-05T00:08:00Z</dcterms:modified>
</cp:coreProperties>
</file>